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LVMCTMFIL204\Desktop204B$\mrelhan\Downloads\"/>
    </mc:Choice>
  </mc:AlternateContent>
  <xr:revisionPtr revIDLastSave="0" documentId="13_ncr:1_{A755B3E8-C094-4808-A275-AA30E1C1A69A}" xr6:coauthVersionLast="47" xr6:coauthVersionMax="47" xr10:uidLastSave="{00000000-0000-0000-0000-000000000000}"/>
  <bookViews>
    <workbookView xWindow="-110" yWindow="-110" windowWidth="19420" windowHeight="10560" xr2:uid="{00000000-000D-0000-FFFF-FFFF00000000}"/>
  </bookViews>
  <sheets>
    <sheet name="Special No_UK"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_FilterDatabase" localSheetId="0" hidden="1">'Special No_UK'!$A$7:$AA$7</definedName>
    <definedName name="_WB95">[1]logic!$R$36:$S$60</definedName>
    <definedName name="accessdiscount">[1]logic!$BX$4:$CA$8</definedName>
    <definedName name="alternative">'[2]Router Pricing Calc'!$C$16:$O$28</definedName>
    <definedName name="B_VND">0.05</definedName>
    <definedName name="B_YEN">0.1</definedName>
    <definedName name="BCP_BC_lookup">[1]logic!$A$244:$B$248</definedName>
    <definedName name="BCP_EUR">[1]logic!$K$159</definedName>
    <definedName name="BCP_M">[1]logic!$AV$10</definedName>
    <definedName name="BCP_N">[1]logic!$AV$9</definedName>
    <definedName name="bcpinput">'[1]IP Access Pricing Front Sheet'!$D$31</definedName>
    <definedName name="BWUBBGB">[1]logic!$P$36:$Q$42</definedName>
    <definedName name="C_VND">0.03</definedName>
    <definedName name="C_YEN">0.1</definedName>
    <definedName name="cesubbspeed">[1]logic!$R$36:$T$60</definedName>
    <definedName name="chung">66</definedName>
    <definedName name="cpediscount">[1]logic!$BN$4:$BQ$8</definedName>
    <definedName name="cpenrc">'[1]Custom CPE Rules'!$A$12:$B$16</definedName>
    <definedName name="Currency">'Special No_UK'!$Y$1:$Y$4</definedName>
    <definedName name="Currency_converter">'Special No_UK'!$Z$8</definedName>
    <definedName name="Currency_inword">'Special No_UK'!$AB$8</definedName>
    <definedName name="Currency_selected">'Special No_UK'!$C$2</definedName>
    <definedName name="dam">78000</definedName>
    <definedName name="DataFilter">[3]!DataFilter</definedName>
    <definedName name="DataSort">[3]!DataSort</definedName>
    <definedName name="dd">[3]!DataSort</definedName>
    <definedName name="default">'[2]Router Pricing Calc'!$C$1:$O$14</definedName>
    <definedName name="DT">[4]!TLTH1</definedName>
    <definedName name="EBWFee">'[1]IP Access Pricing Front Sheet'!$B$42</definedName>
    <definedName name="EoSDH">[1]logic!$A$198:$G$239</definedName>
    <definedName name="EUR_CHF">[1]Currency!$C$5</definedName>
    <definedName name="EUR_DKK">[1]Currency!$C$6</definedName>
    <definedName name="EUR_GBP">[1]Currency!$C$7</definedName>
    <definedName name="EUR_SEK">[1]Currency!$C$8</definedName>
    <definedName name="EUR_USD">[1]Currency!$C$9</definedName>
    <definedName name="h">[4]!TLTH1</definedName>
    <definedName name="hh">[4]!TLTH1</definedName>
    <definedName name="HM">'[2]Router Pricing Calc'!$C$39</definedName>
    <definedName name="hoc">55000</definedName>
    <definedName name="Install">'[1]IP Access Pricing Front Sheet'!$B$38</definedName>
    <definedName name="IPAccess_prices">[1]PriceSheet_IPAccess_CES!$F$3:$U$10000</definedName>
    <definedName name="j">[5]!TLTH</definedName>
    <definedName name="join">[1]logic!$J$23</definedName>
    <definedName name="khac">2</definedName>
    <definedName name="kp">[5]!TLTH</definedName>
    <definedName name="Main">'[2]Router Pricing Calc'!$C$40</definedName>
    <definedName name="MRR">'[1]IP Access Pricing Front Sheet'!$B$39</definedName>
    <definedName name="names">[1]QC_Checklist!$A$65530:$A$65535</definedName>
    <definedName name="Offset_Matrix_CF">[1]logic!$AB$18:$AG$32</definedName>
    <definedName name="Offset_Matrix_CF_hr">[1]logic!$AB$18:$AG$18</definedName>
    <definedName name="Offset_Matrix_ULL">[1]logic!$AI$18:$AN$32</definedName>
    <definedName name="Offset_Matrix_ULL_hr">[1]logic!$AI$18:$AN$18</definedName>
    <definedName name="oloinputmrc">'[1]IP Access Pricing Front Sheet'!$D$34</definedName>
    <definedName name="oloinputnrc">'[1]IP Access Pricing Front Sheet'!$D$33</definedName>
    <definedName name="portdiscount">[1]logic!$BS$4:$BV$8</definedName>
    <definedName name="_xlnm.Print_Area" localSheetId="0">'Special No_UK'!$A$1:$J$197</definedName>
    <definedName name="_xlnm.Print_Area">#REF!</definedName>
    <definedName name="_xlnm.Print_Titles">#REF!</definedName>
    <definedName name="rg_cpe">[1]logic!$BB$3:$BB$6</definedName>
    <definedName name="rg_cpe_i">[1]logic!$BD$3</definedName>
    <definedName name="rg_PC">[1]logic!$AF$45:$AG$58</definedName>
    <definedName name="rg_prodtype">[1]logic!$AX$3:$AX$4</definedName>
    <definedName name="rg_prodtype_i">[1]logic!$AZ$3</definedName>
    <definedName name="rg2MIncTraffic">[1]logic!$Z$4:$Z$10</definedName>
    <definedName name="rgAccess_TypewithEFM_Plus_Sec">[6]Reference!$AI$23:$AI$34</definedName>
    <definedName name="rgaccesstype">[1]logic!$O$50</definedName>
    <definedName name="rgBCP">[1]logic!$AV$7</definedName>
    <definedName name="rgBCP_F">[1]logic!$AV$8</definedName>
    <definedName name="rgcoltcountries">[1]logic!$CF$4:$CF$17</definedName>
    <definedName name="rgcountryrate">[1]logic!$CF$4:$CG$17</definedName>
    <definedName name="rgfill">[1]logic!$AT$141</definedName>
    <definedName name="rgFlatBW">[1]logic!$B$74:$B$114</definedName>
    <definedName name="rgpricetype">[1]logic!$F$37</definedName>
    <definedName name="rgPricingTypes">[1]logic!$D$37:$D$39</definedName>
    <definedName name="rgProductsFlat">[1]logic!$B$67:$B$71</definedName>
    <definedName name="rgsegment">[1]logic!$I$118</definedName>
    <definedName name="rgYesno">[1]logic!$AU$4:$AU$5</definedName>
    <definedName name="sdfsdfsdf">[4]!TLTH1</definedName>
    <definedName name="SDH">[1]logic!$K$198:$Q$277</definedName>
    <definedName name="SPC">[1]logic!$P$14</definedName>
    <definedName name="SPC_BCP">[1]logic!$P$15</definedName>
    <definedName name="SPC_BCP_Inst">[1]logic!$P$16</definedName>
    <definedName name="TaxTV">10%</definedName>
    <definedName name="TaxXL">5%</definedName>
    <definedName name="term">[1]logic!$E$23</definedName>
    <definedName name="th">[4]!TLTH1</definedName>
    <definedName name="thue">6</definedName>
    <definedName name="TLTH">[7]!TLTH</definedName>
    <definedName name="TLTH1">[8]!TLTH1</definedName>
    <definedName name="version">"1.1j"</definedName>
    <definedName name="wDSL_CCS_Reseller_BW">[1]logic!$B$444:$AE$464</definedName>
    <definedName name="wDSL_CCS_SME_BW">[1]logic!$B$336:$AE$356</definedName>
    <definedName name="wDSL_CCS_WHS_BW">[1]logic!$B$372:$AE$392</definedName>
    <definedName name="wDSL_CES_BW">[1]logic!$B$408:$AE$428</definedName>
    <definedName name="Zones_CCS_Reseller">[1]logic!$B$432:$P$439</definedName>
    <definedName name="Zones_CCS_Reseller_hr">[1]logic!$B$432:$B$439</definedName>
    <definedName name="Zones_CCS_SME">[1]logic!$B$324:$P$331</definedName>
    <definedName name="Zones_CCS_SME_hr">[1]logic!$B$324:$B$331</definedName>
    <definedName name="Zones_CCS_WHS">[1]logic!$B$360:$P$367</definedName>
    <definedName name="Zones_CCS_WHS_hr">[1]logic!$B$360:$B$367</definedName>
    <definedName name="Zones_CES">[1]logic!$B$396:$P$403</definedName>
    <definedName name="Zones_CES_hr">[1]logic!$B$396:$B$403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9" i="1" l="1"/>
  <c r="Z7" i="1"/>
  <c r="I7" i="1"/>
  <c r="H7" i="1"/>
  <c r="G7" i="1"/>
  <c r="F7" i="1"/>
  <c r="Z8" i="1" l="1"/>
  <c r="H71" i="1" s="1"/>
  <c r="AB8" i="1"/>
  <c r="AA8" i="1"/>
  <c r="F123" i="1"/>
  <c r="H36" i="1"/>
  <c r="G101" i="1"/>
  <c r="H123" i="1"/>
  <c r="I12" i="1"/>
  <c r="F98" i="1"/>
  <c r="F12" i="1"/>
  <c r="F35" i="1"/>
  <c r="H56" i="1"/>
  <c r="H114" i="1"/>
  <c r="G122" i="1"/>
  <c r="H122" i="1"/>
  <c r="F94" i="1"/>
  <c r="G14" i="1"/>
  <c r="F120" i="1"/>
  <c r="V30" i="1" l="1"/>
  <c r="V34" i="1"/>
  <c r="V38" i="1"/>
  <c r="J38" i="1" s="1"/>
  <c r="V42" i="1"/>
  <c r="J42" i="1" s="1"/>
  <c r="V46" i="1"/>
  <c r="V50" i="1"/>
  <c r="V54" i="1"/>
  <c r="J54" i="1" s="1"/>
  <c r="V58" i="1"/>
  <c r="J58" i="1" s="1"/>
  <c r="V62" i="1"/>
  <c r="V66" i="1"/>
  <c r="V70" i="1"/>
  <c r="J70" i="1" s="1"/>
  <c r="V74" i="1"/>
  <c r="J74" i="1" s="1"/>
  <c r="V78" i="1"/>
  <c r="V82" i="1"/>
  <c r="V86" i="1"/>
  <c r="J86" i="1" s="1"/>
  <c r="V90" i="1"/>
  <c r="J90" i="1" s="1"/>
  <c r="V94" i="1"/>
  <c r="V98" i="1"/>
  <c r="V102" i="1"/>
  <c r="J102" i="1" s="1"/>
  <c r="V106" i="1"/>
  <c r="J106" i="1" s="1"/>
  <c r="V110" i="1"/>
  <c r="V114" i="1"/>
  <c r="J114" i="1" s="1"/>
  <c r="V118" i="1"/>
  <c r="J118" i="1" s="1"/>
  <c r="V122" i="1"/>
  <c r="J122" i="1" s="1"/>
  <c r="V84" i="1"/>
  <c r="V104" i="1"/>
  <c r="V120" i="1"/>
  <c r="J120" i="1" s="1"/>
  <c r="V31" i="1"/>
  <c r="J31" i="1" s="1"/>
  <c r="V35" i="1"/>
  <c r="V39" i="1"/>
  <c r="V43" i="1"/>
  <c r="J43" i="1" s="1"/>
  <c r="V47" i="1"/>
  <c r="J47" i="1" s="1"/>
  <c r="V51" i="1"/>
  <c r="V55" i="1"/>
  <c r="V59" i="1"/>
  <c r="J59" i="1" s="1"/>
  <c r="V63" i="1"/>
  <c r="J63" i="1" s="1"/>
  <c r="V67" i="1"/>
  <c r="V71" i="1"/>
  <c r="V75" i="1"/>
  <c r="J75" i="1" s="1"/>
  <c r="V79" i="1"/>
  <c r="J79" i="1" s="1"/>
  <c r="V83" i="1"/>
  <c r="V87" i="1"/>
  <c r="V91" i="1"/>
  <c r="V95" i="1"/>
  <c r="J95" i="1" s="1"/>
  <c r="V99" i="1"/>
  <c r="V103" i="1"/>
  <c r="V107" i="1"/>
  <c r="J107" i="1" s="1"/>
  <c r="V111" i="1"/>
  <c r="J111" i="1" s="1"/>
  <c r="V115" i="1"/>
  <c r="V119" i="1"/>
  <c r="J119" i="1" s="1"/>
  <c r="V123" i="1"/>
  <c r="J123" i="1" s="1"/>
  <c r="V36" i="1"/>
  <c r="J36" i="1" s="1"/>
  <c r="V40" i="1"/>
  <c r="V44" i="1"/>
  <c r="V48" i="1"/>
  <c r="J48" i="1" s="1"/>
  <c r="V52" i="1"/>
  <c r="J52" i="1" s="1"/>
  <c r="V56" i="1"/>
  <c r="V60" i="1"/>
  <c r="V64" i="1"/>
  <c r="J64" i="1" s="1"/>
  <c r="V68" i="1"/>
  <c r="J68" i="1" s="1"/>
  <c r="V72" i="1"/>
  <c r="V76" i="1"/>
  <c r="V80" i="1"/>
  <c r="V88" i="1"/>
  <c r="J88" i="1" s="1"/>
  <c r="V92" i="1"/>
  <c r="V100" i="1"/>
  <c r="V112" i="1"/>
  <c r="J112" i="1" s="1"/>
  <c r="V116" i="1"/>
  <c r="J116" i="1" s="1"/>
  <c r="V32" i="1"/>
  <c r="V33" i="1"/>
  <c r="J33" i="1" s="1"/>
  <c r="V37" i="1"/>
  <c r="J37" i="1" s="1"/>
  <c r="V41" i="1"/>
  <c r="J41" i="1" s="1"/>
  <c r="V45" i="1"/>
  <c r="V49" i="1"/>
  <c r="V53" i="1"/>
  <c r="J53" i="1" s="1"/>
  <c r="V57" i="1"/>
  <c r="J57" i="1" s="1"/>
  <c r="V61" i="1"/>
  <c r="V65" i="1"/>
  <c r="J65" i="1" s="1"/>
  <c r="V69" i="1"/>
  <c r="J69" i="1" s="1"/>
  <c r="V73" i="1"/>
  <c r="V77" i="1"/>
  <c r="V81" i="1"/>
  <c r="V85" i="1"/>
  <c r="J85" i="1" s="1"/>
  <c r="V89" i="1"/>
  <c r="J89" i="1" s="1"/>
  <c r="V93" i="1"/>
  <c r="V97" i="1"/>
  <c r="V101" i="1"/>
  <c r="J101" i="1" s="1"/>
  <c r="V105" i="1"/>
  <c r="J105" i="1" s="1"/>
  <c r="V109" i="1"/>
  <c r="V113" i="1"/>
  <c r="V117" i="1"/>
  <c r="J117" i="1" s="1"/>
  <c r="V121" i="1"/>
  <c r="J121" i="1" s="1"/>
  <c r="V29" i="1"/>
  <c r="V96" i="1"/>
  <c r="J96" i="1" s="1"/>
  <c r="V108" i="1"/>
  <c r="J108" i="1" s="1"/>
  <c r="V124" i="1"/>
  <c r="J124" i="1" s="1"/>
  <c r="I124" i="1"/>
  <c r="F124" i="1"/>
  <c r="G124" i="1"/>
  <c r="H124" i="1"/>
  <c r="H48" i="1"/>
  <c r="G16" i="1"/>
  <c r="H11" i="1"/>
  <c r="G104" i="1"/>
  <c r="F18" i="1"/>
  <c r="H64" i="1"/>
  <c r="F88" i="1"/>
  <c r="H50" i="1"/>
  <c r="F65" i="1"/>
  <c r="F111" i="1"/>
  <c r="F59" i="1"/>
  <c r="H16" i="1"/>
  <c r="F92" i="1"/>
  <c r="F15" i="1"/>
  <c r="I18" i="1"/>
  <c r="F112" i="1"/>
  <c r="G119" i="1"/>
  <c r="I28" i="1"/>
  <c r="I27" i="1"/>
  <c r="I26" i="1"/>
  <c r="I25" i="1"/>
  <c r="I24" i="1"/>
  <c r="I22" i="1"/>
  <c r="I21" i="1"/>
  <c r="I20" i="1"/>
  <c r="I10" i="1"/>
  <c r="F26" i="1"/>
  <c r="F20" i="1"/>
  <c r="H28" i="1"/>
  <c r="H27" i="1"/>
  <c r="H26" i="1"/>
  <c r="H25" i="1"/>
  <c r="H24" i="1"/>
  <c r="H22" i="1"/>
  <c r="H21" i="1"/>
  <c r="H20" i="1"/>
  <c r="H10" i="1"/>
  <c r="F27" i="1"/>
  <c r="F24" i="1"/>
  <c r="F10" i="1"/>
  <c r="G28" i="1"/>
  <c r="G27" i="1"/>
  <c r="G26" i="1"/>
  <c r="G25" i="1"/>
  <c r="G24" i="1"/>
  <c r="G22" i="1"/>
  <c r="G21" i="1"/>
  <c r="G20" i="1"/>
  <c r="G10" i="1"/>
  <c r="F28" i="1"/>
  <c r="F25" i="1"/>
  <c r="F22" i="1"/>
  <c r="F21" i="1"/>
  <c r="I19" i="1"/>
  <c r="F19" i="1"/>
  <c r="H19" i="1"/>
  <c r="G19" i="1"/>
  <c r="I90" i="1"/>
  <c r="I17" i="1"/>
  <c r="H17" i="1"/>
  <c r="G17" i="1"/>
  <c r="F17" i="1"/>
  <c r="F77" i="1"/>
  <c r="I117" i="1"/>
  <c r="J110" i="1"/>
  <c r="J91" i="1"/>
  <c r="J87" i="1"/>
  <c r="J83" i="1"/>
  <c r="J71" i="1"/>
  <c r="J67" i="1"/>
  <c r="J55" i="1"/>
  <c r="J51" i="1"/>
  <c r="J39" i="1"/>
  <c r="J35" i="1"/>
  <c r="J103" i="1"/>
  <c r="J92" i="1"/>
  <c r="J76" i="1"/>
  <c r="J40" i="1"/>
  <c r="J113" i="1"/>
  <c r="J109" i="1"/>
  <c r="J98" i="1"/>
  <c r="J94" i="1"/>
  <c r="J82" i="1"/>
  <c r="J78" i="1"/>
  <c r="J66" i="1"/>
  <c r="J62" i="1"/>
  <c r="J50" i="1"/>
  <c r="J46" i="1"/>
  <c r="J34" i="1"/>
  <c r="J30" i="1"/>
  <c r="J115" i="1"/>
  <c r="J84" i="1"/>
  <c r="J72" i="1"/>
  <c r="J60" i="1"/>
  <c r="J100" i="1"/>
  <c r="J97" i="1"/>
  <c r="J93" i="1"/>
  <c r="J81" i="1"/>
  <c r="J77" i="1"/>
  <c r="J73" i="1"/>
  <c r="J61" i="1"/>
  <c r="J49" i="1"/>
  <c r="J45" i="1"/>
  <c r="J29" i="1"/>
  <c r="J99" i="1"/>
  <c r="J80" i="1"/>
  <c r="J56" i="1"/>
  <c r="J44" i="1"/>
  <c r="J32" i="1"/>
  <c r="F86" i="1"/>
  <c r="G11" i="1"/>
  <c r="F115" i="1"/>
  <c r="I29" i="1"/>
  <c r="F117" i="1"/>
  <c r="F76" i="1"/>
  <c r="H87" i="1"/>
  <c r="F105" i="1"/>
  <c r="H104" i="1"/>
  <c r="G80" i="1"/>
  <c r="H69" i="1"/>
  <c r="I104" i="1"/>
  <c r="H92" i="1"/>
  <c r="G115" i="1"/>
  <c r="I57" i="1"/>
  <c r="F93" i="1"/>
  <c r="H115" i="1"/>
  <c r="F29" i="1"/>
  <c r="I39" i="1"/>
  <c r="F61" i="1"/>
  <c r="H79" i="1"/>
  <c r="H95" i="1"/>
  <c r="H106" i="1"/>
  <c r="F51" i="1"/>
  <c r="F107" i="1"/>
  <c r="G118" i="1"/>
  <c r="I15" i="1"/>
  <c r="F43" i="1"/>
  <c r="F82" i="1"/>
  <c r="G108" i="1"/>
  <c r="H118" i="1"/>
  <c r="F11" i="1"/>
  <c r="F14" i="1"/>
  <c r="F16" i="1"/>
  <c r="I45" i="1"/>
  <c r="F67" i="1"/>
  <c r="F84" i="1"/>
  <c r="H109" i="1"/>
  <c r="H119" i="1"/>
  <c r="H14" i="1"/>
  <c r="F13" i="1"/>
  <c r="H13" i="1"/>
  <c r="G13" i="1"/>
  <c r="I13" i="1"/>
  <c r="G39" i="1"/>
  <c r="H55" i="1"/>
  <c r="G96" i="1"/>
  <c r="F48" i="1"/>
  <c r="I82" i="1"/>
  <c r="I98" i="1"/>
  <c r="I112" i="1"/>
  <c r="I43" i="1"/>
  <c r="H82" i="1"/>
  <c r="F110" i="1"/>
  <c r="H117" i="1"/>
  <c r="F47" i="1"/>
  <c r="H68" i="1"/>
  <c r="F85" i="1"/>
  <c r="F99" i="1"/>
  <c r="G110" i="1"/>
  <c r="H116" i="1"/>
  <c r="F122" i="1"/>
  <c r="H34" i="1"/>
  <c r="F45" i="1"/>
  <c r="I55" i="1"/>
  <c r="H66" i="1"/>
  <c r="H75" i="1"/>
  <c r="H83" i="1"/>
  <c r="H91" i="1"/>
  <c r="F104" i="1"/>
  <c r="G109" i="1"/>
  <c r="F72" i="1"/>
  <c r="H101" i="1"/>
  <c r="G112" i="1"/>
  <c r="F121" i="1"/>
  <c r="G29" i="1"/>
  <c r="I11" i="1"/>
  <c r="I14" i="1"/>
  <c r="I16" i="1"/>
  <c r="H32" i="1"/>
  <c r="I53" i="1"/>
  <c r="F74" i="1"/>
  <c r="F90" i="1"/>
  <c r="F103" i="1"/>
  <c r="H113" i="1"/>
  <c r="F116" i="1"/>
  <c r="G121" i="1"/>
  <c r="H29" i="1"/>
  <c r="H105" i="1"/>
  <c r="G55" i="1"/>
  <c r="F34" i="1"/>
  <c r="G72" i="1"/>
  <c r="G88" i="1"/>
  <c r="H37" i="1"/>
  <c r="I58" i="1"/>
  <c r="I77" i="1"/>
  <c r="I86" i="1"/>
  <c r="I94" i="1"/>
  <c r="I100" i="1"/>
  <c r="I108" i="1"/>
  <c r="I121" i="1"/>
  <c r="F33" i="1"/>
  <c r="H54" i="1"/>
  <c r="H74" i="1"/>
  <c r="H88" i="1"/>
  <c r="H96" i="1"/>
  <c r="F102" i="1"/>
  <c r="G107" i="1"/>
  <c r="H112" i="1"/>
  <c r="G120" i="1"/>
  <c r="F31" i="1"/>
  <c r="I41" i="1"/>
  <c r="H52" i="1"/>
  <c r="F63" i="1"/>
  <c r="F73" i="1"/>
  <c r="F81" i="1"/>
  <c r="F89" i="1"/>
  <c r="F97" i="1"/>
  <c r="G102" i="1"/>
  <c r="H107" i="1"/>
  <c r="F113" i="1"/>
  <c r="F118" i="1"/>
  <c r="H120" i="1"/>
  <c r="G123" i="1"/>
  <c r="I31" i="1"/>
  <c r="F37" i="1"/>
  <c r="H42" i="1"/>
  <c r="I47" i="1"/>
  <c r="F53" i="1"/>
  <c r="H58" i="1"/>
  <c r="I63" i="1"/>
  <c r="F69" i="1"/>
  <c r="H73" i="1"/>
  <c r="H77" i="1"/>
  <c r="H81" i="1"/>
  <c r="H85" i="1"/>
  <c r="H89" i="1"/>
  <c r="H93" i="1"/>
  <c r="H97" i="1"/>
  <c r="H99" i="1"/>
  <c r="H102" i="1"/>
  <c r="G105" i="1"/>
  <c r="F108" i="1"/>
  <c r="H110" i="1"/>
  <c r="G113" i="1"/>
  <c r="H40" i="1"/>
  <c r="I61" i="1"/>
  <c r="F80" i="1"/>
  <c r="F96" i="1"/>
  <c r="G31" i="1"/>
  <c r="G47" i="1"/>
  <c r="G63" i="1"/>
  <c r="I44" i="1"/>
  <c r="F66" i="1"/>
  <c r="G76" i="1"/>
  <c r="G84" i="1"/>
  <c r="G92" i="1"/>
  <c r="F32" i="1"/>
  <c r="I42" i="1"/>
  <c r="H53" i="1"/>
  <c r="F64" i="1"/>
  <c r="I73" i="1"/>
  <c r="I80" i="1"/>
  <c r="I84" i="1"/>
  <c r="I88" i="1"/>
  <c r="I92" i="1"/>
  <c r="I96" i="1"/>
  <c r="I102" i="1"/>
  <c r="I106" i="1"/>
  <c r="I110" i="1"/>
  <c r="I114" i="1"/>
  <c r="I119" i="1"/>
  <c r="I123" i="1"/>
  <c r="H38" i="1"/>
  <c r="F49" i="1"/>
  <c r="I59" i="1"/>
  <c r="H70" i="1"/>
  <c r="H78" i="1"/>
  <c r="H86" i="1"/>
  <c r="H90" i="1"/>
  <c r="H94" i="1"/>
  <c r="H98" i="1"/>
  <c r="H100" i="1"/>
  <c r="G103" i="1"/>
  <c r="F106" i="1"/>
  <c r="H108" i="1"/>
  <c r="G111" i="1"/>
  <c r="F114" i="1"/>
  <c r="G116" i="1"/>
  <c r="F119" i="1"/>
  <c r="H121" i="1"/>
  <c r="I33" i="1"/>
  <c r="F39" i="1"/>
  <c r="H44" i="1"/>
  <c r="I49" i="1"/>
  <c r="F55" i="1"/>
  <c r="H60" i="1"/>
  <c r="I65" i="1"/>
  <c r="F71" i="1"/>
  <c r="F75" i="1"/>
  <c r="F79" i="1"/>
  <c r="F83" i="1"/>
  <c r="F87" i="1"/>
  <c r="F91" i="1"/>
  <c r="F95" i="1"/>
  <c r="F101" i="1"/>
  <c r="H103" i="1"/>
  <c r="G106" i="1"/>
  <c r="F109" i="1"/>
  <c r="H111" i="1"/>
  <c r="G114" i="1"/>
  <c r="H12" i="1"/>
  <c r="G18" i="1"/>
  <c r="G35" i="1"/>
  <c r="G43" i="1"/>
  <c r="G51" i="1"/>
  <c r="G59" i="1"/>
  <c r="G67" i="1"/>
  <c r="H39" i="1"/>
  <c r="F50" i="1"/>
  <c r="I60" i="1"/>
  <c r="F70" i="1"/>
  <c r="G74" i="1"/>
  <c r="G78" i="1"/>
  <c r="G82" i="1"/>
  <c r="G86" i="1"/>
  <c r="G90" i="1"/>
  <c r="G94" i="1"/>
  <c r="G98" i="1"/>
  <c r="G100" i="1"/>
  <c r="I34" i="1"/>
  <c r="F40" i="1"/>
  <c r="H45" i="1"/>
  <c r="I50" i="1"/>
  <c r="F56" i="1"/>
  <c r="H61" i="1"/>
  <c r="I66" i="1"/>
  <c r="I71" i="1"/>
  <c r="I75" i="1"/>
  <c r="I79" i="1"/>
  <c r="I81" i="1"/>
  <c r="I83" i="1"/>
  <c r="I85" i="1"/>
  <c r="I87" i="1"/>
  <c r="I89" i="1"/>
  <c r="I91" i="1"/>
  <c r="I93" i="1"/>
  <c r="I95" i="1"/>
  <c r="I97" i="1"/>
  <c r="I99" i="1"/>
  <c r="I101" i="1"/>
  <c r="I103" i="1"/>
  <c r="I105" i="1"/>
  <c r="I107" i="1"/>
  <c r="I109" i="1"/>
  <c r="I111" i="1"/>
  <c r="I113" i="1"/>
  <c r="I115" i="1"/>
  <c r="I116" i="1"/>
  <c r="I118" i="1"/>
  <c r="I120" i="1"/>
  <c r="I122" i="1"/>
  <c r="H30" i="1"/>
  <c r="I35" i="1"/>
  <c r="F41" i="1"/>
  <c r="H46" i="1"/>
  <c r="I51" i="1"/>
  <c r="F57" i="1"/>
  <c r="H62" i="1"/>
  <c r="I67" i="1"/>
  <c r="H72" i="1"/>
  <c r="H76" i="1"/>
  <c r="H80" i="1"/>
  <c r="H84" i="1"/>
  <c r="H18" i="1"/>
  <c r="I37" i="1"/>
  <c r="G12" i="1"/>
  <c r="F100" i="1"/>
  <c r="J104" i="1"/>
  <c r="G33" i="1"/>
  <c r="G37" i="1"/>
  <c r="G41" i="1"/>
  <c r="G45" i="1"/>
  <c r="G49" i="1"/>
  <c r="G53" i="1"/>
  <c r="G57" i="1"/>
  <c r="G61" i="1"/>
  <c r="G65" i="1"/>
  <c r="G69" i="1"/>
  <c r="H31" i="1"/>
  <c r="I36" i="1"/>
  <c r="F42" i="1"/>
  <c r="H47" i="1"/>
  <c r="I52" i="1"/>
  <c r="F58" i="1"/>
  <c r="H63" i="1"/>
  <c r="I68" i="1"/>
  <c r="G71" i="1"/>
  <c r="G73" i="1"/>
  <c r="G75" i="1"/>
  <c r="G77" i="1"/>
  <c r="G79" i="1"/>
  <c r="G81" i="1"/>
  <c r="G83" i="1"/>
  <c r="G85" i="1"/>
  <c r="G87" i="1"/>
  <c r="G89" i="1"/>
  <c r="G91" i="1"/>
  <c r="G93" i="1"/>
  <c r="G95" i="1"/>
  <c r="G97" i="1"/>
  <c r="G99" i="1"/>
  <c r="I30" i="1"/>
  <c r="H33" i="1"/>
  <c r="F36" i="1"/>
  <c r="I38" i="1"/>
  <c r="H41" i="1"/>
  <c r="F44" i="1"/>
  <c r="I46" i="1"/>
  <c r="H49" i="1"/>
  <c r="F52" i="1"/>
  <c r="I54" i="1"/>
  <c r="H57" i="1"/>
  <c r="F60" i="1"/>
  <c r="I62" i="1"/>
  <c r="H65" i="1"/>
  <c r="F68" i="1"/>
  <c r="I70" i="1"/>
  <c r="I72" i="1"/>
  <c r="I74" i="1"/>
  <c r="I76" i="1"/>
  <c r="I78" i="1"/>
  <c r="H15" i="1"/>
  <c r="G117" i="1"/>
  <c r="F78" i="1"/>
  <c r="G15" i="1"/>
  <c r="I69" i="1"/>
  <c r="G30" i="1"/>
  <c r="G32" i="1"/>
  <c r="G34" i="1"/>
  <c r="G36" i="1"/>
  <c r="G38" i="1"/>
  <c r="G40" i="1"/>
  <c r="G42" i="1"/>
  <c r="G44" i="1"/>
  <c r="G46" i="1"/>
  <c r="G48" i="1"/>
  <c r="G50" i="1"/>
  <c r="G52" i="1"/>
  <c r="G54" i="1"/>
  <c r="G56" i="1"/>
  <c r="G58" i="1"/>
  <c r="G60" i="1"/>
  <c r="G62" i="1"/>
  <c r="G64" i="1"/>
  <c r="G66" i="1"/>
  <c r="G68" i="1"/>
  <c r="G70" i="1"/>
  <c r="F30" i="1"/>
  <c r="I32" i="1"/>
  <c r="H35" i="1"/>
  <c r="F38" i="1"/>
  <c r="I40" i="1"/>
  <c r="H43" i="1"/>
  <c r="F46" i="1"/>
  <c r="I48" i="1"/>
  <c r="H51" i="1"/>
  <c r="F54" i="1"/>
  <c r="I56" i="1"/>
  <c r="H59" i="1"/>
  <c r="F62" i="1"/>
  <c r="I64" i="1"/>
  <c r="H67" i="1"/>
  <c r="B146" i="1"/>
</calcChain>
</file>

<file path=xl/sharedStrings.xml><?xml version="1.0" encoding="utf-8"?>
<sst xmlns="http://schemas.openxmlformats.org/spreadsheetml/2006/main" count="453" uniqueCount="208">
  <si>
    <t>UK</t>
  </si>
  <si>
    <t xml:space="preserve">Number Range/Service </t>
  </si>
  <si>
    <t>Charge Band</t>
  </si>
  <si>
    <t>Note</t>
  </si>
  <si>
    <t>Description</t>
  </si>
  <si>
    <t>Notes</t>
  </si>
  <si>
    <t>056</t>
  </si>
  <si>
    <t>g21</t>
  </si>
  <si>
    <t>(a)</t>
  </si>
  <si>
    <t>SPECIAL SERVICES - G21 Calls to New Voice Services</t>
  </si>
  <si>
    <t>111</t>
  </si>
  <si>
    <t>no fee</t>
  </si>
  <si>
    <t>FREE CALLS</t>
  </si>
  <si>
    <t>112</t>
  </si>
  <si>
    <t>116</t>
  </si>
  <si>
    <t>999</t>
  </si>
  <si>
    <t>123</t>
  </si>
  <si>
    <t>Time Line</t>
  </si>
  <si>
    <t>Timeline Service</t>
  </si>
  <si>
    <t>Personalised Numbering Services</t>
  </si>
  <si>
    <t>(b)</t>
  </si>
  <si>
    <t>Service Charge</t>
  </si>
  <si>
    <t>SC001</t>
  </si>
  <si>
    <t xml:space="preserve">(a) </t>
  </si>
  <si>
    <t>SC002</t>
  </si>
  <si>
    <t>SC003</t>
  </si>
  <si>
    <t>SC004</t>
  </si>
  <si>
    <t>SC005</t>
  </si>
  <si>
    <t>SC006</t>
  </si>
  <si>
    <t>SC007</t>
  </si>
  <si>
    <t>SC008</t>
  </si>
  <si>
    <t>SC009</t>
  </si>
  <si>
    <t>SC010</t>
  </si>
  <si>
    <t>SC011</t>
  </si>
  <si>
    <t>SC012</t>
  </si>
  <si>
    <t>SC013</t>
  </si>
  <si>
    <t>SC014</t>
  </si>
  <si>
    <t>SC015</t>
  </si>
  <si>
    <t>SC016</t>
  </si>
  <si>
    <t>SC017</t>
  </si>
  <si>
    <t>SC018</t>
  </si>
  <si>
    <t>SC019</t>
  </si>
  <si>
    <t>SC020</t>
  </si>
  <si>
    <t>SC021</t>
  </si>
  <si>
    <t>SC022</t>
  </si>
  <si>
    <t>SC023</t>
  </si>
  <si>
    <t>SC024</t>
  </si>
  <si>
    <t>SC025</t>
  </si>
  <si>
    <t>SC026</t>
  </si>
  <si>
    <t>SC027</t>
  </si>
  <si>
    <t>SC028</t>
  </si>
  <si>
    <t>SC029</t>
  </si>
  <si>
    <t>SC030</t>
  </si>
  <si>
    <t>SC031</t>
  </si>
  <si>
    <t>SC032</t>
  </si>
  <si>
    <t>SC033</t>
  </si>
  <si>
    <t>SC034</t>
  </si>
  <si>
    <t>SC035</t>
  </si>
  <si>
    <t>SC036</t>
  </si>
  <si>
    <t>SC037</t>
  </si>
  <si>
    <t>SC038</t>
  </si>
  <si>
    <t>SC039</t>
  </si>
  <si>
    <t>SC040</t>
  </si>
  <si>
    <t>SC041</t>
  </si>
  <si>
    <t>SC042</t>
  </si>
  <si>
    <t>SC043</t>
  </si>
  <si>
    <t>SC044</t>
  </si>
  <si>
    <t>SC045</t>
  </si>
  <si>
    <t>SC046</t>
  </si>
  <si>
    <t xml:space="preserve">(c) </t>
  </si>
  <si>
    <t>SC047</t>
  </si>
  <si>
    <t>SC048</t>
  </si>
  <si>
    <t>SC049</t>
  </si>
  <si>
    <t>SC050</t>
  </si>
  <si>
    <t>SC051</t>
  </si>
  <si>
    <t>SC052</t>
  </si>
  <si>
    <t>SC053</t>
  </si>
  <si>
    <t>SC054</t>
  </si>
  <si>
    <t>SC055</t>
  </si>
  <si>
    <t>SC056</t>
  </si>
  <si>
    <t>SC057</t>
  </si>
  <si>
    <t>SC058</t>
  </si>
  <si>
    <t>SC059</t>
  </si>
  <si>
    <t>SC060</t>
  </si>
  <si>
    <t>SC061</t>
  </si>
  <si>
    <t>SC062</t>
  </si>
  <si>
    <t>SC063</t>
  </si>
  <si>
    <t>SC064</t>
  </si>
  <si>
    <t>SC065</t>
  </si>
  <si>
    <t>SC066</t>
  </si>
  <si>
    <t xml:space="preserve">(b) </t>
  </si>
  <si>
    <t>SC067</t>
  </si>
  <si>
    <t>SC068</t>
  </si>
  <si>
    <t>SC069</t>
  </si>
  <si>
    <t>SC070</t>
  </si>
  <si>
    <t>(d)</t>
  </si>
  <si>
    <t>SC073</t>
  </si>
  <si>
    <t>SC074</t>
  </si>
  <si>
    <t>SC075</t>
  </si>
  <si>
    <t>SC076</t>
  </si>
  <si>
    <t>SC077</t>
  </si>
  <si>
    <t>SC078</t>
  </si>
  <si>
    <t>SC079</t>
  </si>
  <si>
    <t>SC080</t>
  </si>
  <si>
    <t>SC081</t>
  </si>
  <si>
    <t>SC082</t>
  </si>
  <si>
    <t>SC083</t>
  </si>
  <si>
    <t>SC084</t>
  </si>
  <si>
    <t>SC085</t>
  </si>
  <si>
    <t>SC086</t>
  </si>
  <si>
    <t>SC087</t>
  </si>
  <si>
    <t>SC088</t>
  </si>
  <si>
    <t>SC089</t>
  </si>
  <si>
    <t>SC093</t>
  </si>
  <si>
    <t>SC094</t>
  </si>
  <si>
    <t>SC095</t>
  </si>
  <si>
    <t>SC096</t>
  </si>
  <si>
    <t>SC097</t>
  </si>
  <si>
    <t>SC098</t>
  </si>
  <si>
    <t>SC099</t>
  </si>
  <si>
    <t>SC100</t>
  </si>
  <si>
    <t>Time Bands:</t>
  </si>
  <si>
    <t>Economy:18.00 to 23.59 &amp; 00.00 to 07.59 Mon to Fri.</t>
  </si>
  <si>
    <t>5516, 55114, 55551, 55553 - 55555, 55884, 55888, 551107, 551140, 551143 - 551149, 551650, 551655, 551660, 551665, 555500, 558866</t>
  </si>
  <si>
    <t>Billing</t>
  </si>
  <si>
    <t>Confidentiality</t>
  </si>
  <si>
    <t>This offer is available for 30 days only, after which time Colt reserves the right to withdraw the offer.</t>
  </si>
  <si>
    <t>The offer is subject to contract.</t>
  </si>
  <si>
    <t>Standard COLT Telecom terms &amp; conditions apply</t>
  </si>
  <si>
    <t xml:space="preserve">All the Usage/tariff rates are on per minute/per call basis.  </t>
  </si>
  <si>
    <t>All prices are exclusive of VAT</t>
  </si>
  <si>
    <t>All pricing information or any other information supplied to you by Colt is to be treated as CONFIDENTIAL INFORMATION.</t>
  </si>
  <si>
    <t>to enter into an agreement with Colt, and you must procure that such persons treat this information in the same confidential manner.</t>
  </si>
  <si>
    <t>Service Charge Numbers:</t>
  </si>
  <si>
    <t>1.1 - The price of the call is split into two parts:</t>
  </si>
  <si>
    <t>1.2 – Numbers mapped by Service Charge Group.</t>
  </si>
  <si>
    <t>General:</t>
  </si>
  <si>
    <t>Conditions of Offer:</t>
  </si>
  <si>
    <t>Rates:</t>
  </si>
  <si>
    <t xml:space="preserve">      Signature:</t>
  </si>
  <si>
    <t xml:space="preserve">      Date:</t>
  </si>
  <si>
    <t xml:space="preserve">      Name in block Letters:</t>
  </si>
  <si>
    <t xml:space="preserve">Disclaimer:   </t>
  </si>
  <si>
    <t>Note:</t>
  </si>
  <si>
    <t>Terms &amp; Conditions:</t>
  </si>
  <si>
    <t>This document provides all relevant pricing information associated with national dialled codes (traffic originating from the same country)</t>
  </si>
  <si>
    <t>Currency</t>
  </si>
  <si>
    <t>Currency Converter</t>
  </si>
  <si>
    <t>EURO</t>
  </si>
  <si>
    <t>GBP</t>
  </si>
  <si>
    <t>USD</t>
  </si>
  <si>
    <t xml:space="preserve">                  (b)     Calls Charged by Fixed Fee and Timed Duration (and where the fixed fee and the duration charge apply from the start of the call)</t>
  </si>
  <si>
    <t xml:space="preserve">                  (a)     Calls Charged by Time Duration</t>
  </si>
  <si>
    <t xml:space="preserve">                  (c)      Fixed Fee Calls</t>
  </si>
  <si>
    <t xml:space="preserve">                  (d)      Calls Charged by Fixed Fee and Timed Duration (where the fixed fee is the charge for the first 60 seconds of the call, or part thereof, and the duration charge applies following the first 60 seconds)</t>
  </si>
  <si>
    <t>p</t>
  </si>
  <si>
    <t>¢</t>
  </si>
  <si>
    <t>€¢</t>
  </si>
  <si>
    <t xml:space="preserve">                 a) an access charge, which is set by Colt to give you access to these numbers, and</t>
  </si>
  <si>
    <t xml:space="preserve">                 b) a service charge, which is set by the organization you call.</t>
  </si>
  <si>
    <t xml:space="preserve">               a) This Supplementary Special Number UK file enables you to look up the numbers you dial and find the corresponding Service charges’ group, which in turn enables you to derive the charges that apply </t>
  </si>
  <si>
    <t>Per second Billing applies.</t>
  </si>
  <si>
    <t>Bills are rounded to the next currency.    Bills are dispatched monthly.</t>
  </si>
  <si>
    <t>Daytime: 08:00 to 17.59 Mon to Fri.</t>
  </si>
  <si>
    <t>Weekends: 00.00 Sat to 23.59 Sun .</t>
  </si>
  <si>
    <t>You may disclose such information only to persons within your company who need to receive such information for the purpose of whether.</t>
  </si>
  <si>
    <t>*This file is updated on 3rd working day of every month. Please always use the latest version.
* This is not an exhaustive list, some numbers may not have been captured, due to the dynamic nature in which new numbers are made live  and the frequency of changes from one service charge to another service charge within a given service charge band.  For calls to special numbers not in this list, we will charge you an access charge if it applies to the call type and we will pass through the service charge, which is defined by the Regulator.  We will endeavour to publish new numbers in the next file release.</t>
  </si>
  <si>
    <t>Pence</t>
  </si>
  <si>
    <t>Euro Cent</t>
  </si>
  <si>
    <t>Cent</t>
  </si>
  <si>
    <t>18000 to 18009</t>
  </si>
  <si>
    <t>Access to voice text services for the deaf</t>
  </si>
  <si>
    <t>155</t>
  </si>
  <si>
    <t xml:space="preserve">International Assistance Operator </t>
  </si>
  <si>
    <t>Emergency Service Numbers:</t>
  </si>
  <si>
    <t>Also, when Colt is providing the electronic communications service to its end user then it will be prevented from charging its customers for access to the services.</t>
  </si>
  <si>
    <t xml:space="preserve">UK Emergency service numbers (999/999 BSL and 112) are free of charge; however, in case the number of calls exceeds 500 per month for a customer, Colt will charge the customer. </t>
  </si>
  <si>
    <t>Call will be free of cost however,in case the number of calls exceeds 500 per month for a customer/BCN, Colt can charge the customer on used case basis. Here is the link for the charges</t>
  </si>
  <si>
    <t>Country</t>
  </si>
  <si>
    <t>Numbers</t>
  </si>
  <si>
    <t>Per Call (Peak/Off Peak)</t>
  </si>
  <si>
    <t>Peak (Per Minute)</t>
  </si>
  <si>
    <t>Off-Peak (Per Minute)</t>
  </si>
  <si>
    <t>Weekend (Per Minute)</t>
  </si>
  <si>
    <t>UNITED KINGDOM</t>
  </si>
  <si>
    <t>999/112/999 BSL</t>
  </si>
  <si>
    <t>Emergency Service</t>
  </si>
  <si>
    <t>101</t>
  </si>
  <si>
    <t>Police(non-emergency)</t>
  </si>
  <si>
    <t>0800</t>
  </si>
  <si>
    <t>0808</t>
  </si>
  <si>
    <t>119</t>
  </si>
  <si>
    <t>Pandemic</t>
  </si>
  <si>
    <t>195</t>
  </si>
  <si>
    <t>DQ (BLIND AND DISABLED)</t>
  </si>
  <si>
    <t>070</t>
  </si>
  <si>
    <t>076</t>
  </si>
  <si>
    <t xml:space="preserve">Pager and Voice Messaging Services </t>
  </si>
  <si>
    <t>100</t>
  </si>
  <si>
    <t>198</t>
  </si>
  <si>
    <t>151</t>
  </si>
  <si>
    <t>159</t>
  </si>
  <si>
    <t xml:space="preserve">Access to network services </t>
  </si>
  <si>
    <t>NAT FRAUD LINE</t>
  </si>
  <si>
    <t>Agreed National Rates</t>
  </si>
  <si>
    <t>Rates mentioned below in all currencies:</t>
  </si>
  <si>
    <t>Call will be free of cost however,in case the number of calls exceeds 500 per month for a customer/BCN, Colt can charge the customer on used case basis. Here is the link for the charges. Also the prices has been provided in T&amp;C section</t>
  </si>
  <si>
    <t>SC092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</si>
</sst>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0"/>
  </numFmts>
  <fonts count="16" x14ac:knownFonts="1">
    <font>
      <sz val="11"/>
      <color theme="1"/>
      <name val="Calibri"/>
      <family val="2"/>
      <scheme val="minor"/>
    </font>
    <font>
      <sz val="14"/>
      <color theme="1"/>
      <name val="Calibri"/>
      <family val="2"/>
      <scheme val="minor"/>
    </font>
    <font>
      <b/>
      <sz val="14"/>
      <color theme="0"/>
      <name val="Calibri"/>
      <family val="2"/>
      <scheme val="minor"/>
    </font>
    <font>
      <sz val="12"/>
      <color theme="1"/>
      <name val="Calibri"/>
      <family val="2"/>
      <scheme val="minor"/>
    </font>
    <font>
      <b/>
      <u/>
      <sz val="12"/>
      <color theme="1"/>
      <name val="Calibri"/>
      <family val="2"/>
      <scheme val="minor"/>
    </font>
    <font>
      <b/>
      <sz val="11"/>
      <color theme="1"/>
      <name val="Calibri"/>
      <family val="2"/>
      <scheme val="minor"/>
    </font>
    <font>
      <u/>
      <sz val="11"/>
      <color theme="10"/>
      <name val="Calibri"/>
      <family val="2"/>
      <scheme val="minor"/>
    </font>
    <font>
      <sz val="14"/>
      <color rgb="FFFF0000"/>
      <name val="Calibri"/>
      <family val="2"/>
      <scheme val="minor"/>
    </font>
    <font>
      <sz val="12"/>
      <color rgb="FFFF0000"/>
      <name val="Calibri"/>
      <family val="2"/>
      <scheme val="minor"/>
    </font>
    <font>
      <b/>
      <sz val="16"/>
      <color theme="1"/>
      <name val="Calibri"/>
      <family val="2"/>
      <scheme val="minor"/>
    </font>
    <font>
      <sz val="16"/>
      <color theme="1"/>
      <name val="Calibri"/>
      <family val="2"/>
      <scheme val="minor"/>
    </font>
    <font>
      <sz val="11"/>
      <name val="Calibri"/>
      <family val="2"/>
      <scheme val="minor"/>
    </font>
    <font>
      <b/>
      <sz val="14"/>
      <color theme="1"/>
      <name val="Calibri"/>
      <family val="2"/>
      <scheme val="minor"/>
    </font>
    <font>
      <b/>
      <sz val="10"/>
      <color rgb="FFFFFFFF"/>
      <name val="Calibri"/>
      <family val="2"/>
      <scheme val="minor"/>
    </font>
    <font>
      <sz val="10"/>
      <color rgb="FF000000"/>
      <name val="Calibri"/>
      <family val="2"/>
      <scheme val="minor"/>
    </font>
    <font>
      <sz val="10"/>
      <name val="Arial"/>
      <family val="2"/>
    </font>
  </fonts>
  <fills count="5">
    <fill>
      <patternFill patternType="none"/>
    </fill>
    <fill>
      <patternFill patternType="gray125"/>
    </fill>
    <fill>
      <patternFill patternType="solid">
        <fgColor rgb="FF009BA5"/>
        <bgColor indexed="64"/>
      </patternFill>
    </fill>
    <fill>
      <patternFill patternType="solid">
        <fgColor theme="9" tint="0.79998168889431442"/>
        <bgColor indexed="64"/>
      </patternFill>
    </fill>
    <fill>
      <patternFill patternType="solid">
        <fgColor rgb="FF00A59B"/>
        <bgColor rgb="FF000000"/>
      </patternFill>
    </fill>
  </fills>
  <borders count="14">
    <border>
      <left/>
      <right/>
      <top/>
      <bottom/>
      <diagonal/>
    </border>
    <border>
      <left style="thin">
        <color indexed="64"/>
      </left>
      <right/>
      <top style="thin">
        <color indexed="64"/>
      </top>
      <bottom/>
      <diagonal/>
    </border>
    <border>
      <left/>
      <right/>
      <top style="thin">
        <color indexed="64"/>
      </top>
      <bottom/>
      <diagonal/>
    </border>
    <border>
      <left style="medium">
        <color theme="0"/>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83">
    <xf numFmtId="0" fontId="0" fillId="0" borderId="0" xfId="0"/>
    <xf numFmtId="0" fontId="1" fillId="0" borderId="0" xfId="0" applyFont="1" applyAlignment="1">
      <alignment vertical="center"/>
    </xf>
    <xf numFmtId="164" fontId="1" fillId="0" borderId="0" xfId="0" applyNumberFormat="1" applyFont="1" applyAlignment="1">
      <alignment vertical="center"/>
    </xf>
    <xf numFmtId="0" fontId="2" fillId="2" borderId="1" xfId="0" applyFont="1" applyFill="1" applyBorder="1" applyAlignment="1">
      <alignment horizontal="center" vertical="center" wrapText="1"/>
    </xf>
    <xf numFmtId="0" fontId="1" fillId="0" borderId="0" xfId="0" applyFont="1"/>
    <xf numFmtId="0" fontId="3" fillId="0" borderId="5" xfId="0" applyFont="1" applyBorder="1" applyAlignment="1">
      <alignment vertical="center"/>
    </xf>
    <xf numFmtId="0" fontId="3" fillId="0" borderId="6" xfId="0" applyFont="1" applyBorder="1" applyAlignment="1">
      <alignment vertical="center"/>
    </xf>
    <xf numFmtId="164" fontId="3" fillId="0" borderId="7" xfId="0" applyNumberFormat="1" applyFont="1" applyBorder="1" applyAlignment="1">
      <alignment vertical="center"/>
    </xf>
    <xf numFmtId="0" fontId="3" fillId="0" borderId="0" xfId="0" applyFont="1" applyAlignment="1">
      <alignment vertical="center"/>
    </xf>
    <xf numFmtId="164" fontId="3" fillId="0" borderId="0" xfId="0" applyNumberFormat="1" applyFont="1" applyAlignment="1">
      <alignment vertical="center"/>
    </xf>
    <xf numFmtId="164" fontId="3" fillId="0" borderId="6" xfId="0" applyNumberFormat="1" applyFont="1" applyBorder="1" applyAlignment="1">
      <alignment vertical="center"/>
    </xf>
    <xf numFmtId="0" fontId="7" fillId="0" borderId="0" xfId="0" applyFont="1"/>
    <xf numFmtId="0" fontId="7" fillId="0" borderId="0" xfId="0" applyFont="1" applyAlignment="1">
      <alignment vertical="center"/>
    </xf>
    <xf numFmtId="0" fontId="3" fillId="3" borderId="2" xfId="0" applyFont="1" applyFill="1" applyBorder="1" applyAlignment="1">
      <alignment vertical="center"/>
    </xf>
    <xf numFmtId="164" fontId="3" fillId="3" borderId="2" xfId="0" applyNumberFormat="1" applyFont="1" applyFill="1" applyBorder="1" applyAlignment="1">
      <alignment vertical="center"/>
    </xf>
    <xf numFmtId="164" fontId="3" fillId="3" borderId="4" xfId="0" applyNumberFormat="1" applyFont="1" applyFill="1" applyBorder="1" applyAlignment="1">
      <alignment vertical="center"/>
    </xf>
    <xf numFmtId="0" fontId="3" fillId="3" borderId="0" xfId="0" applyFont="1" applyFill="1" applyAlignment="1">
      <alignment vertical="center"/>
    </xf>
    <xf numFmtId="164" fontId="3" fillId="3" borderId="0" xfId="0" applyNumberFormat="1" applyFont="1" applyFill="1" applyAlignment="1">
      <alignment vertical="center"/>
    </xf>
    <xf numFmtId="164" fontId="3" fillId="3" borderId="9" xfId="0" applyNumberFormat="1" applyFont="1" applyFill="1" applyBorder="1" applyAlignment="1">
      <alignment vertical="center"/>
    </xf>
    <xf numFmtId="0" fontId="8" fillId="3" borderId="0" xfId="0" applyFont="1" applyFill="1" applyAlignment="1">
      <alignment vertical="center"/>
    </xf>
    <xf numFmtId="164" fontId="8" fillId="3" borderId="0" xfId="0" applyNumberFormat="1" applyFont="1" applyFill="1" applyAlignment="1">
      <alignment vertical="center"/>
    </xf>
    <xf numFmtId="164" fontId="8" fillId="3" borderId="9" xfId="0" applyNumberFormat="1" applyFont="1" applyFill="1" applyBorder="1" applyAlignment="1">
      <alignment vertical="center"/>
    </xf>
    <xf numFmtId="0" fontId="3" fillId="3" borderId="6" xfId="0" applyFont="1" applyFill="1" applyBorder="1" applyAlignment="1">
      <alignment vertical="center"/>
    </xf>
    <xf numFmtId="164" fontId="3" fillId="3" borderId="6" xfId="0" applyNumberFormat="1" applyFont="1" applyFill="1" applyBorder="1" applyAlignment="1">
      <alignment vertical="center"/>
    </xf>
    <xf numFmtId="164" fontId="3" fillId="3" borderId="7" xfId="0" applyNumberFormat="1" applyFont="1" applyFill="1" applyBorder="1" applyAlignment="1">
      <alignment vertical="center"/>
    </xf>
    <xf numFmtId="164" fontId="8" fillId="0" borderId="0" xfId="0" applyNumberFormat="1" applyFont="1" applyAlignment="1">
      <alignment vertical="center"/>
    </xf>
    <xf numFmtId="0" fontId="9" fillId="3" borderId="8" xfId="0" applyFont="1" applyFill="1" applyBorder="1" applyAlignment="1" applyProtection="1">
      <alignment horizontal="left"/>
      <protection hidden="1"/>
    </xf>
    <xf numFmtId="0" fontId="5" fillId="3" borderId="1" xfId="0" applyFont="1" applyFill="1" applyBorder="1" applyProtection="1">
      <protection hidden="1"/>
    </xf>
    <xf numFmtId="0" fontId="10" fillId="3" borderId="5" xfId="0" applyFont="1" applyFill="1" applyBorder="1" applyProtection="1">
      <protection hidden="1"/>
    </xf>
    <xf numFmtId="0" fontId="0" fillId="0" borderId="12" xfId="0" applyBorder="1"/>
    <xf numFmtId="0" fontId="1" fillId="0" borderId="12" xfId="0" applyFont="1" applyBorder="1"/>
    <xf numFmtId="0" fontId="1" fillId="0" borderId="12" xfId="0" applyFont="1" applyBorder="1" applyAlignment="1">
      <alignment horizontal="center" vertical="center"/>
    </xf>
    <xf numFmtId="0" fontId="0" fillId="0" borderId="12" xfId="0" applyBorder="1" applyAlignment="1">
      <alignment horizontal="center" vertical="center"/>
    </xf>
    <xf numFmtId="164" fontId="3" fillId="0" borderId="12" xfId="0" applyNumberFormat="1" applyFont="1" applyBorder="1" applyAlignment="1">
      <alignment vertical="center"/>
    </xf>
    <xf numFmtId="164" fontId="3" fillId="0" borderId="12" xfId="0" applyNumberFormat="1" applyFont="1" applyBorder="1" applyAlignment="1">
      <alignment horizontal="right" vertical="center"/>
    </xf>
    <xf numFmtId="0" fontId="2" fillId="2" borderId="1" xfId="0" applyFont="1"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hidden="1"/>
    </xf>
    <xf numFmtId="0" fontId="2" fillId="2" borderId="3" xfId="0" applyFont="1" applyFill="1" applyBorder="1" applyAlignment="1" applyProtection="1">
      <alignment horizontal="center" vertical="center" wrapText="1"/>
      <protection hidden="1"/>
    </xf>
    <xf numFmtId="0" fontId="2" fillId="2" borderId="4" xfId="0" applyFont="1" applyFill="1" applyBorder="1" applyAlignment="1" applyProtection="1">
      <alignment horizontal="center" vertical="center" wrapText="1"/>
      <protection hidden="1"/>
    </xf>
    <xf numFmtId="0" fontId="3" fillId="0" borderId="1" xfId="0" applyFont="1" applyBorder="1" applyAlignment="1" applyProtection="1">
      <alignment vertical="center"/>
      <protection hidden="1"/>
    </xf>
    <xf numFmtId="0" fontId="3" fillId="0" borderId="2" xfId="0" applyFont="1" applyBorder="1" applyAlignment="1" applyProtection="1">
      <alignment vertical="center"/>
      <protection hidden="1"/>
    </xf>
    <xf numFmtId="0" fontId="3" fillId="0" borderId="2" xfId="0" applyFont="1" applyBorder="1" applyAlignment="1" applyProtection="1">
      <alignment vertical="center" wrapText="1"/>
      <protection hidden="1"/>
    </xf>
    <xf numFmtId="0" fontId="3" fillId="0" borderId="4" xfId="0" applyFont="1" applyBorder="1" applyAlignment="1" applyProtection="1">
      <alignment vertical="center"/>
      <protection hidden="1"/>
    </xf>
    <xf numFmtId="0" fontId="3" fillId="0" borderId="8" xfId="0" applyFont="1" applyBorder="1" applyAlignment="1" applyProtection="1">
      <alignment vertical="center"/>
      <protection hidden="1"/>
    </xf>
    <xf numFmtId="0" fontId="3" fillId="0" borderId="0" xfId="0" applyFont="1" applyAlignment="1" applyProtection="1">
      <alignment vertical="center"/>
      <protection hidden="1"/>
    </xf>
    <xf numFmtId="0" fontId="3" fillId="0" borderId="0" xfId="0" applyFont="1" applyAlignment="1" applyProtection="1">
      <alignment vertical="center" wrapText="1"/>
      <protection hidden="1"/>
    </xf>
    <xf numFmtId="0" fontId="3" fillId="0" borderId="9" xfId="0" applyFont="1" applyBorder="1" applyAlignment="1" applyProtection="1">
      <alignment vertical="center"/>
      <protection hidden="1"/>
    </xf>
    <xf numFmtId="0" fontId="3" fillId="0" borderId="8" xfId="0" applyFont="1" applyBorder="1" applyAlignment="1" applyProtection="1">
      <alignment horizontal="left" vertical="center"/>
      <protection hidden="1"/>
    </xf>
    <xf numFmtId="0" fontId="3" fillId="0" borderId="5" xfId="0" applyFont="1" applyBorder="1" applyAlignment="1" applyProtection="1">
      <alignment vertical="center"/>
      <protection hidden="1"/>
    </xf>
    <xf numFmtId="0" fontId="3" fillId="0" borderId="6" xfId="0" applyFont="1" applyBorder="1" applyAlignment="1" applyProtection="1">
      <alignment vertical="center"/>
      <protection hidden="1"/>
    </xf>
    <xf numFmtId="0" fontId="3" fillId="0" borderId="6" xfId="0" applyFont="1" applyBorder="1" applyAlignment="1" applyProtection="1">
      <alignment vertical="center" wrapText="1"/>
      <protection hidden="1"/>
    </xf>
    <xf numFmtId="0" fontId="3" fillId="0" borderId="7" xfId="0" applyFont="1" applyBorder="1" applyAlignment="1" applyProtection="1">
      <alignment vertical="center"/>
      <protection hidden="1"/>
    </xf>
    <xf numFmtId="0" fontId="3" fillId="0" borderId="4"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7" xfId="0" applyFont="1" applyBorder="1" applyAlignment="1" applyProtection="1">
      <alignment horizontal="center" vertical="center"/>
      <protection hidden="1"/>
    </xf>
    <xf numFmtId="0" fontId="12" fillId="0" borderId="1" xfId="0" applyFont="1" applyBorder="1" applyAlignment="1" applyProtection="1">
      <alignment vertical="center"/>
      <protection hidden="1"/>
    </xf>
    <xf numFmtId="0" fontId="12" fillId="0" borderId="8" xfId="0" applyFont="1" applyBorder="1" applyAlignment="1" applyProtection="1">
      <alignment vertical="center"/>
      <protection hidden="1"/>
    </xf>
    <xf numFmtId="0" fontId="4" fillId="0" borderId="8" xfId="0" applyFont="1" applyBorder="1" applyAlignment="1" applyProtection="1">
      <alignment vertical="center"/>
      <protection hidden="1"/>
    </xf>
    <xf numFmtId="0" fontId="3" fillId="0" borderId="8" xfId="0" quotePrefix="1" applyFont="1" applyBorder="1" applyAlignment="1" applyProtection="1">
      <alignment vertical="center"/>
      <protection hidden="1"/>
    </xf>
    <xf numFmtId="0" fontId="6" fillId="0" borderId="8" xfId="1" applyNumberFormat="1" applyFill="1" applyBorder="1" applyAlignment="1" applyProtection="1">
      <alignment vertical="center"/>
      <protection hidden="1"/>
    </xf>
    <xf numFmtId="0" fontId="6" fillId="0" borderId="0" xfId="1" applyNumberFormat="1" applyFill="1" applyBorder="1" applyAlignment="1" applyProtection="1">
      <alignment vertical="center"/>
      <protection hidden="1"/>
    </xf>
    <xf numFmtId="164" fontId="3" fillId="0" borderId="6" xfId="0" applyNumberFormat="1" applyFont="1" applyBorder="1" applyAlignment="1" applyProtection="1">
      <alignment vertical="center"/>
      <protection hidden="1"/>
    </xf>
    <xf numFmtId="164" fontId="3" fillId="0" borderId="0" xfId="0" applyNumberFormat="1" applyFont="1" applyAlignment="1" applyProtection="1">
      <alignment vertical="center"/>
      <protection hidden="1"/>
    </xf>
    <xf numFmtId="0" fontId="6" fillId="0" borderId="9" xfId="1" applyNumberFormat="1" applyFill="1" applyBorder="1" applyAlignment="1" applyProtection="1">
      <alignment vertical="center" wrapText="1"/>
      <protection hidden="1"/>
    </xf>
    <xf numFmtId="0" fontId="6" fillId="0" borderId="12" xfId="1" applyBorder="1" applyAlignment="1">
      <alignment horizontal="left" vertical="center"/>
    </xf>
    <xf numFmtId="0" fontId="13" fillId="4" borderId="12" xfId="0" applyFont="1" applyFill="1" applyBorder="1" applyAlignment="1">
      <alignment wrapText="1"/>
    </xf>
    <xf numFmtId="0" fontId="3" fillId="0" borderId="1" xfId="0" applyFont="1" applyBorder="1" applyAlignment="1" applyProtection="1">
      <alignment vertical="center" wrapText="1"/>
      <protection hidden="1"/>
    </xf>
    <xf numFmtId="0" fontId="3" fillId="0" borderId="8" xfId="0" quotePrefix="1" applyFont="1" applyBorder="1" applyAlignment="1" applyProtection="1">
      <alignment horizontal="left" vertical="center"/>
      <protection hidden="1"/>
    </xf>
    <xf numFmtId="0" fontId="3" fillId="0" borderId="8" xfId="0" quotePrefix="1" applyFont="1" applyBorder="1" applyAlignment="1" applyProtection="1">
      <alignment vertical="center" wrapText="1"/>
      <protection hidden="1"/>
    </xf>
    <xf numFmtId="0" fontId="14" fillId="0" borderId="12" xfId="0" applyFont="1" applyBorder="1" applyAlignment="1" applyProtection="1">
      <alignment wrapText="1"/>
      <protection hidden="1"/>
    </xf>
    <xf numFmtId="0" fontId="14" fillId="0" borderId="12" xfId="0" applyFont="1" applyBorder="1" applyProtection="1">
      <protection hidden="1"/>
    </xf>
    <xf numFmtId="0" fontId="6" fillId="0" borderId="12" xfId="1" applyBorder="1" applyAlignment="1">
      <alignment horizontal="left" vertical="center" wrapText="1"/>
    </xf>
    <xf numFmtId="165" fontId="15" fillId="0" borderId="13" xfId="0" applyNumberFormat="1" applyFont="1" applyBorder="1"/>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1" fillId="0" borderId="8" xfId="1" applyNumberFormat="1" applyFont="1" applyFill="1" applyBorder="1" applyAlignment="1" applyProtection="1">
      <alignment horizontal="left" vertical="center" wrapText="1"/>
      <protection hidden="1"/>
    </xf>
    <xf numFmtId="0" fontId="11" fillId="0" borderId="0" xfId="1" applyNumberFormat="1" applyFont="1" applyFill="1" applyBorder="1" applyAlignment="1" applyProtection="1">
      <alignment horizontal="left" vertical="center" wrapText="1"/>
      <protection hidden="1"/>
    </xf>
    <xf numFmtId="0" fontId="11" fillId="0" borderId="9" xfId="1" applyNumberFormat="1" applyFont="1" applyFill="1" applyBorder="1" applyAlignment="1" applyProtection="1">
      <alignment horizontal="left" vertical="center" wrapText="1"/>
      <protection hidden="1"/>
    </xf>
    <xf numFmtId="0" fontId="3" fillId="0" borderId="1" xfId="0" applyFont="1" applyBorder="1" applyAlignment="1" applyProtection="1">
      <alignment horizontal="center" vertical="center"/>
      <protection hidden="1"/>
    </xf>
    <xf numFmtId="0" fontId="3" fillId="0" borderId="8" xfId="0" applyFont="1" applyBorder="1" applyAlignment="1" applyProtection="1">
      <alignment horizontal="center" vertical="center"/>
      <protection hidden="1"/>
    </xf>
    <xf numFmtId="0" fontId="2" fillId="2" borderId="0" xfId="0" applyFont="1" applyFill="1" applyAlignment="1" applyProtection="1">
      <alignment horizontal="left" vertical="center"/>
      <protection hidden="1"/>
    </xf>
    <xf numFmtId="0" fontId="13" fillId="4" borderId="12" xfId="0" applyFont="1" applyFill="1" applyBorder="1" applyAlignment="1">
      <alignment wrapText="1"/>
    </xf>
    <xf numFmtId="0" fontId="14" fillId="0" borderId="12" xfId="0" applyFont="1" applyBorder="1" applyProtection="1">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631032</xdr:colOff>
      <xdr:row>0</xdr:row>
      <xdr:rowOff>71438</xdr:rowOff>
    </xdr:from>
    <xdr:to>
      <xdr:col>9</xdr:col>
      <xdr:colOff>1678782</xdr:colOff>
      <xdr:row>2</xdr:row>
      <xdr:rowOff>130967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41832" y="71438"/>
          <a:ext cx="1047750" cy="4881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ciw/Commercial%20Pricing/Price%20Book/Price%20book-data/2011/Aug_11/Price%20Book/Colt_ip_access_add-ons_pricing_tool_V11_08.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ciw/Commercial%20Pricing/Projects/CCS/2011/Reseller%20IP%20Access%20New%20Prices/Testing/CPE%20Price%20Generato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huhien\c\MSOFFICE\EXCEL\PROGRAM\PERSO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huhien\c\MSOFFICE\EXCEL\PROGRAM\CHAY-T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iw/Commercial%20Pricing/Projects/CCS/2011/Reseller%20IP%20Access%20New%20Prices/France/Colt_ipvpn_corporate_pricing_tool%20V11.06.09_unhid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huhien\nghe-an\MSOFFICE\EXCEL\PROGRAM\CHAY-T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huhien\nghe-an\MSOFFICE\EXCEL\PROGRAM\PERSO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ch"/>
      <sheetName val="Document Information"/>
      <sheetName val="Version Control"/>
      <sheetName val="QC_Checklist"/>
      <sheetName val="IP Access Pricing Front Sheet"/>
      <sheetName val="DE-DTAG Cost"/>
      <sheetName val="Fibre Prices"/>
      <sheetName val="UBB95% Prices"/>
      <sheetName val="ULL summary"/>
      <sheetName val="logic"/>
      <sheetName val="Custom CPE Rules"/>
      <sheetName val="PriceSheet_IPAccess_CES"/>
      <sheetName val="IP Access Prices"/>
      <sheetName val="IP Guardian"/>
      <sheetName val="IP Domain Pricing"/>
      <sheetName val="validation"/>
      <sheetName val="Firewalls"/>
      <sheetName val="Currency"/>
      <sheetName val="Managed Workspace"/>
      <sheetName val="Managed Email Sec"/>
      <sheetName val="PC_Backup"/>
      <sheetName val="General"/>
      <sheetName val="Note on OLO"/>
      <sheetName val="Enhanced Availability"/>
      <sheetName val="Managed CPE Router"/>
      <sheetName val="OLD Managed Router"/>
      <sheetName val="Term Discounts"/>
      <sheetName val="Add-Ons"/>
      <sheetName val="Managed Router backend"/>
      <sheetName val="Upgrades"/>
      <sheetName val="Downgrades"/>
      <sheetName val="Moves"/>
      <sheetName val="Fibre Flat Prices - CES"/>
      <sheetName val="FibreUBB95 Prices - CES"/>
      <sheetName val="Fibre Flat-AT CCS SME"/>
      <sheetName val="Fibre Flat-AT CCS WHS"/>
      <sheetName val="Fibre Flat-BE CCS SME"/>
      <sheetName val="Fibre Flat-BE CCS WHS"/>
      <sheetName val="Fibre Flat-BE CCS Reseller"/>
      <sheetName val="Fibre Flat-CH"/>
      <sheetName val="Fibre Flat-DE CES"/>
      <sheetName val="Fibre Flat-DE CCS SME"/>
      <sheetName val="Fibre Flat-DE CCS WHS"/>
      <sheetName val="Fibre Flat-DE CCS Reseller"/>
      <sheetName val="Fibre Flat-DK"/>
      <sheetName val="Fibre Flat-ES"/>
      <sheetName val="Fibre Flat-ES CCS Reseller"/>
      <sheetName val="Fibre Flat-ES CCS WHS"/>
      <sheetName val="Fibre Flat-FR CCS SME"/>
      <sheetName val="Fibre Flat-FR CCS WHS"/>
      <sheetName val="Fibre Flat-FR CCS Reseller"/>
      <sheetName val="Fibre Flat-IE"/>
      <sheetName val="Fibre Flat-IT"/>
      <sheetName val="Fibre Flat-IT CCS Reseller"/>
      <sheetName val="Fibre Flat-IT CCS WHS"/>
      <sheetName val="Fibre Flat-LX"/>
      <sheetName val="Fibre Flat -NL"/>
      <sheetName val="Fibre Flat -NL CCS Reseller"/>
      <sheetName val="Fibre Flat -NL CCS WHS"/>
      <sheetName val="Fibre Flat-PT"/>
      <sheetName val="Fibre Flat-PT CCS Reseller"/>
      <sheetName val="Fibre Flat-PT CCS WHS"/>
      <sheetName val="Fibre Flat-SE"/>
      <sheetName val="Fibre Flat-UK"/>
      <sheetName val="Fibre Flat-UK CCS Reseller"/>
      <sheetName val="Fibre Flat-UK CCS WHS"/>
      <sheetName val="ULL &amp; wDSL-AT"/>
      <sheetName val="ULL (Flat) OLD!"/>
      <sheetName val="ULL &amp; wDSL-BE"/>
      <sheetName val="ULL &amp; wDSL-BE CCS WHS"/>
      <sheetName val="ULL &amp; wDSL-BE CCS Reseller"/>
      <sheetName val="ULL &amp; wDSL-CH"/>
      <sheetName val="ULL &amp; wDSL-DE CES"/>
      <sheetName val="ULL &amp; wDSL-DE CCS SME"/>
      <sheetName val="ULL &amp; wDSL-DE CCS Reseller"/>
      <sheetName val="ULL &amp; wDSL-DE CCS WHS"/>
      <sheetName val="ULL &amp; wDSL-DK"/>
      <sheetName val="ULL &amp; wDSL-ES"/>
      <sheetName val="ULL &amp; wDSL-ES CCS Reseller"/>
      <sheetName val="ULL &amp; wDSL-ES CCS WHS"/>
      <sheetName val="ULL &amp; wDSL-FR CES"/>
      <sheetName val="ULL &amp; wDSL-FR CCS SME"/>
      <sheetName val="ULL &amp; wDSL-FR CCS WHS"/>
      <sheetName val="ULL &amp; wDSL-FR CCS Reseller"/>
      <sheetName val="ULL &amp; wDSL-IT"/>
      <sheetName val="ULL &amp; wDSL-IT CCS Reseller"/>
      <sheetName val="ULL &amp; wDSL-IT CCS WHS"/>
      <sheetName val="ULL &amp; wDSL-IE"/>
      <sheetName val="ULL &amp; wDSL-NL"/>
      <sheetName val="ULL &amp; wDSL-NL CCS Reseller"/>
      <sheetName val="ULL &amp; wDSL-NL CCS WHS"/>
      <sheetName val="ULL &amp; wDSL-PT"/>
      <sheetName val="ULL &amp; wDSL-PT CCS Reseller"/>
      <sheetName val="ULL &amp; wDSL-PT CCS WHS"/>
      <sheetName val="ULL &amp; wDSL-SE"/>
      <sheetName val="Sheet1"/>
      <sheetName val="OLO (Flat)"/>
      <sheetName val="ULL &amp; wDSL-UK"/>
      <sheetName val="UBB Prices"/>
      <sheetName val="ULL &amp; wDSL-UK CCS Reseller"/>
      <sheetName val="ULL &amp; wDSL-UK CCS WHS"/>
      <sheetName val="FibreUBB95-AT CCS SME"/>
      <sheetName val="FibreUBB95-AT CCS WHS"/>
      <sheetName val="FibreUBB95-BE CCS SME"/>
      <sheetName val="FibreUBB95-BE CES"/>
      <sheetName val="FibreUBB95-BE CCS WHS"/>
      <sheetName val="FibreUBB95-BE CCS Reseller"/>
      <sheetName val="FibreUBB95-CH"/>
      <sheetName val="FibreUBB95-CH CES"/>
      <sheetName val="FibreUBB95-DE CES"/>
      <sheetName val="FibreUBB95-DE CCS SME"/>
      <sheetName val="FibreUBB95-DE CCS WHS"/>
      <sheetName val="FibreUBB95-DE CCS Reseller"/>
      <sheetName val="FibreUBB95-DK"/>
      <sheetName val="FibreUBB95-DK CES"/>
      <sheetName val="FibreUBB95-ES"/>
      <sheetName val="FibreUBB95-ES CES"/>
      <sheetName val="FibreUBB95-ES CCS Reseller"/>
      <sheetName val="FibreUBB95-ES CCS WHS"/>
      <sheetName val="FibreUBB95-FR CCS SME"/>
      <sheetName val="FibreUBB95-FR CCS WHS"/>
      <sheetName val="FibreUBB95-FR CCS Reseller"/>
      <sheetName val="FibreUBB95-IE"/>
      <sheetName val="FibreUBB95-IT"/>
      <sheetName val="FibreUBB95-IT CCS Reseller"/>
      <sheetName val="FibreUBB95-IT WHS"/>
      <sheetName val="FibreUBB95-NL"/>
      <sheetName val="FibreUBB95-NL CCS Reseller"/>
      <sheetName val="FibreUBB95-NL CCS WHS"/>
      <sheetName val="FibreUBB95-PT"/>
      <sheetName val="FibreUBB95-PT CCS Reseller"/>
      <sheetName val="FibreUBB95-PT CCS WHS"/>
      <sheetName val="FibreUBB95-SE"/>
      <sheetName val="FibreUBB95-UK"/>
      <sheetName val="FibreUBB95-UK CCS Reseller"/>
      <sheetName val="FibreUBB95-UK CCS WHS"/>
      <sheetName val="Fibre UBBperGB-AT"/>
      <sheetName val="Fibre UBBperGB-IT"/>
      <sheetName val="Fibre UBBperGB-NL"/>
      <sheetName val="Fibre UBBperGB-PT"/>
      <sheetName val="Fibre UBB95% Summary"/>
      <sheetName val="Fibre UBBperGB-DE"/>
      <sheetName val="Fibre UBBperGB-ES"/>
      <sheetName val="Fibre UBBperGB-UK"/>
    </sheetNames>
    <sheetDataSet>
      <sheetData sheetId="0"/>
      <sheetData sheetId="1"/>
      <sheetData sheetId="2"/>
      <sheetData sheetId="3"/>
      <sheetData sheetId="4">
        <row r="38">
          <cell r="B38" t="str">
            <v>Install Charges</v>
          </cell>
        </row>
        <row r="39">
          <cell r="B39" t="str">
            <v>Monthly Recurring Charges</v>
          </cell>
        </row>
        <row r="42">
          <cell r="B42" t="str">
            <v>EBW Monthly Charge / Mbit</v>
          </cell>
        </row>
      </sheetData>
      <sheetData sheetId="5"/>
      <sheetData sheetId="6"/>
      <sheetData sheetId="7"/>
      <sheetData sheetId="8"/>
      <sheetData sheetId="9">
        <row r="3">
          <cell r="AX3" t="str">
            <v>Internet Access</v>
          </cell>
          <cell r="AZ3">
            <v>1</v>
          </cell>
          <cell r="BB3" t="str">
            <v>None</v>
          </cell>
          <cell r="BD3">
            <v>1</v>
          </cell>
        </row>
        <row r="4">
          <cell r="Z4">
            <v>0</v>
          </cell>
          <cell r="AU4" t="str">
            <v>Yes</v>
          </cell>
          <cell r="AX4" t="str">
            <v>Internet Access in DC</v>
          </cell>
          <cell r="BB4" t="str">
            <v>Default</v>
          </cell>
          <cell r="BN4">
            <v>1</v>
          </cell>
          <cell r="BO4" t="str">
            <v>1 Year</v>
          </cell>
          <cell r="BP4">
            <v>0</v>
          </cell>
          <cell r="BQ4">
            <v>0</v>
          </cell>
          <cell r="BS4">
            <v>1</v>
          </cell>
          <cell r="BT4" t="str">
            <v>1 Year</v>
          </cell>
          <cell r="BU4">
            <v>0</v>
          </cell>
          <cell r="BV4">
            <v>0</v>
          </cell>
          <cell r="BX4">
            <v>1</v>
          </cell>
          <cell r="BY4" t="str">
            <v>1 Year</v>
          </cell>
          <cell r="BZ4">
            <v>0</v>
          </cell>
          <cell r="CA4">
            <v>0</v>
          </cell>
          <cell r="CF4" t="str">
            <v>Austria</v>
          </cell>
          <cell r="CG4" t="str">
            <v>EUR</v>
          </cell>
        </row>
        <row r="5">
          <cell r="Z5">
            <v>10</v>
          </cell>
          <cell r="AU5" t="str">
            <v>No</v>
          </cell>
          <cell r="BB5" t="str">
            <v>Alternative</v>
          </cell>
          <cell r="BN5">
            <v>2</v>
          </cell>
          <cell r="BO5" t="str">
            <v>2 Year</v>
          </cell>
          <cell r="BP5">
            <v>0.25</v>
          </cell>
          <cell r="BQ5">
            <v>0.15</v>
          </cell>
          <cell r="BS5">
            <v>2</v>
          </cell>
          <cell r="BT5" t="str">
            <v>2 Year</v>
          </cell>
          <cell r="BU5">
            <v>0</v>
          </cell>
          <cell r="BV5">
            <v>0.05</v>
          </cell>
          <cell r="BX5">
            <v>2</v>
          </cell>
          <cell r="BY5" t="str">
            <v>2 Year</v>
          </cell>
          <cell r="BZ5">
            <v>0.25</v>
          </cell>
          <cell r="CA5">
            <v>0.05</v>
          </cell>
          <cell r="CF5" t="str">
            <v>Belgium</v>
          </cell>
          <cell r="CG5" t="str">
            <v>EUR</v>
          </cell>
        </row>
        <row r="6">
          <cell r="Z6">
            <v>25</v>
          </cell>
          <cell r="BB6" t="str">
            <v>Custom</v>
          </cell>
          <cell r="BN6">
            <v>3</v>
          </cell>
          <cell r="BO6" t="str">
            <v>3 Year</v>
          </cell>
          <cell r="BP6">
            <v>0.5</v>
          </cell>
          <cell r="BQ6">
            <v>0.3</v>
          </cell>
          <cell r="BS6">
            <v>3</v>
          </cell>
          <cell r="BT6" t="str">
            <v>3 Year</v>
          </cell>
          <cell r="BU6">
            <v>0</v>
          </cell>
          <cell r="BV6">
            <v>0.1</v>
          </cell>
          <cell r="BX6">
            <v>3</v>
          </cell>
          <cell r="BY6" t="str">
            <v>3 Year</v>
          </cell>
          <cell r="BZ6">
            <v>0.5</v>
          </cell>
          <cell r="CA6">
            <v>0.1</v>
          </cell>
          <cell r="CF6" t="str">
            <v>Denmark</v>
          </cell>
          <cell r="CG6" t="str">
            <v>DKK</v>
          </cell>
        </row>
        <row r="7">
          <cell r="Z7">
            <v>50</v>
          </cell>
          <cell r="BN7">
            <v>4</v>
          </cell>
          <cell r="BO7" t="str">
            <v>4 Year</v>
          </cell>
          <cell r="BP7">
            <v>0.5</v>
          </cell>
          <cell r="BQ7">
            <v>0.45</v>
          </cell>
          <cell r="BS7">
            <v>4</v>
          </cell>
          <cell r="BT7" t="str">
            <v>4 Year</v>
          </cell>
          <cell r="BU7">
            <v>0</v>
          </cell>
          <cell r="BV7">
            <v>0.1</v>
          </cell>
          <cell r="BX7">
            <v>4</v>
          </cell>
          <cell r="BY7" t="str">
            <v>4 Year</v>
          </cell>
          <cell r="BZ7">
            <v>0.5</v>
          </cell>
          <cell r="CA7">
            <v>0.1</v>
          </cell>
          <cell r="CF7" t="str">
            <v>France</v>
          </cell>
          <cell r="CG7" t="str">
            <v>EUR</v>
          </cell>
        </row>
        <row r="8">
          <cell r="Z8">
            <v>100</v>
          </cell>
          <cell r="AV8" t="str">
            <v>No</v>
          </cell>
          <cell r="BN8">
            <v>5</v>
          </cell>
          <cell r="BO8" t="str">
            <v>4 Year</v>
          </cell>
          <cell r="BP8">
            <v>0.5</v>
          </cell>
          <cell r="BQ8">
            <v>0.5</v>
          </cell>
          <cell r="BS8">
            <v>5</v>
          </cell>
          <cell r="BT8" t="str">
            <v>4 Year</v>
          </cell>
          <cell r="BU8">
            <v>0</v>
          </cell>
          <cell r="BV8">
            <v>0.1</v>
          </cell>
          <cell r="BX8">
            <v>5</v>
          </cell>
          <cell r="BY8" t="str">
            <v>4 Year</v>
          </cell>
          <cell r="BZ8">
            <v>0.5</v>
          </cell>
          <cell r="CA8">
            <v>0.1</v>
          </cell>
          <cell r="CF8" t="str">
            <v>Germany</v>
          </cell>
          <cell r="CG8" t="str">
            <v>EUR</v>
          </cell>
        </row>
        <row r="9">
          <cell r="Z9">
            <v>250</v>
          </cell>
          <cell r="AV9">
            <v>0.15</v>
          </cell>
          <cell r="CF9" t="str">
            <v>Ireland</v>
          </cell>
          <cell r="CG9" t="str">
            <v>EUR</v>
          </cell>
        </row>
        <row r="10">
          <cell r="Z10">
            <v>500</v>
          </cell>
          <cell r="AV10">
            <v>0.85</v>
          </cell>
          <cell r="CF10" t="str">
            <v>Italy</v>
          </cell>
          <cell r="CG10" t="str">
            <v>EUR</v>
          </cell>
        </row>
        <row r="11">
          <cell r="CF11" t="str">
            <v>Luxembourg</v>
          </cell>
          <cell r="CG11" t="str">
            <v>EUR</v>
          </cell>
        </row>
        <row r="12">
          <cell r="CF12" t="str">
            <v>Netherlands</v>
          </cell>
          <cell r="CG12" t="str">
            <v>EUR</v>
          </cell>
        </row>
        <row r="13">
          <cell r="CF13" t="str">
            <v>Portugal</v>
          </cell>
          <cell r="CG13" t="str">
            <v>EUR</v>
          </cell>
        </row>
        <row r="14">
          <cell r="P14">
            <v>0.15</v>
          </cell>
          <cell r="CF14" t="str">
            <v>Spain</v>
          </cell>
          <cell r="CG14" t="str">
            <v>EUR</v>
          </cell>
        </row>
        <row r="15">
          <cell r="P15">
            <v>0.15</v>
          </cell>
          <cell r="CF15" t="str">
            <v>Sweden</v>
          </cell>
          <cell r="CG15" t="str">
            <v>EUR</v>
          </cell>
        </row>
        <row r="16">
          <cell r="P16">
            <v>0.15</v>
          </cell>
          <cell r="CF16" t="str">
            <v>Switzerland</v>
          </cell>
          <cell r="CG16" t="str">
            <v>CHF</v>
          </cell>
        </row>
        <row r="17">
          <cell r="CF17" t="str">
            <v>UK</v>
          </cell>
          <cell r="CG17" t="str">
            <v>GBP</v>
          </cell>
        </row>
        <row r="18">
          <cell r="AC18">
            <v>1</v>
          </cell>
          <cell r="AD18">
            <v>2</v>
          </cell>
          <cell r="AE18">
            <v>3</v>
          </cell>
          <cell r="AF18">
            <v>4</v>
          </cell>
          <cell r="AG18">
            <v>5</v>
          </cell>
          <cell r="AJ18">
            <v>1</v>
          </cell>
          <cell r="AK18">
            <v>2</v>
          </cell>
          <cell r="AL18">
            <v>3</v>
          </cell>
          <cell r="AM18">
            <v>4</v>
          </cell>
          <cell r="AN18">
            <v>5</v>
          </cell>
        </row>
        <row r="19">
          <cell r="AB19">
            <v>1</v>
          </cell>
          <cell r="AC19">
            <v>1</v>
          </cell>
          <cell r="AD19">
            <v>1</v>
          </cell>
          <cell r="AE19">
            <v>1</v>
          </cell>
          <cell r="AF19">
            <v>1</v>
          </cell>
          <cell r="AG19">
            <v>1</v>
          </cell>
          <cell r="AI19">
            <v>1</v>
          </cell>
          <cell r="AJ19">
            <v>1</v>
          </cell>
          <cell r="AK19">
            <v>1</v>
          </cell>
          <cell r="AL19">
            <v>1</v>
          </cell>
          <cell r="AM19">
            <v>1</v>
          </cell>
          <cell r="AN19">
            <v>1</v>
          </cell>
        </row>
        <row r="20">
          <cell r="AB20">
            <v>2</v>
          </cell>
          <cell r="AC20">
            <v>1</v>
          </cell>
          <cell r="AD20">
            <v>1</v>
          </cell>
          <cell r="AE20">
            <v>1</v>
          </cell>
          <cell r="AF20">
            <v>1</v>
          </cell>
          <cell r="AG20">
            <v>1</v>
          </cell>
          <cell r="AI20">
            <v>2</v>
          </cell>
          <cell r="AJ20">
            <v>1</v>
          </cell>
          <cell r="AK20">
            <v>1</v>
          </cell>
          <cell r="AL20">
            <v>1</v>
          </cell>
          <cell r="AM20">
            <v>1</v>
          </cell>
          <cell r="AN20">
            <v>1</v>
          </cell>
        </row>
        <row r="21">
          <cell r="AB21">
            <v>3</v>
          </cell>
          <cell r="AC21">
            <v>1</v>
          </cell>
          <cell r="AD21">
            <v>1</v>
          </cell>
          <cell r="AE21">
            <v>1</v>
          </cell>
          <cell r="AF21">
            <v>1</v>
          </cell>
          <cell r="AG21">
            <v>1</v>
          </cell>
          <cell r="AI21">
            <v>3</v>
          </cell>
          <cell r="AJ21">
            <v>1</v>
          </cell>
          <cell r="AK21">
            <v>1</v>
          </cell>
          <cell r="AL21">
            <v>1</v>
          </cell>
          <cell r="AM21">
            <v>1</v>
          </cell>
          <cell r="AN21">
            <v>1</v>
          </cell>
        </row>
        <row r="22">
          <cell r="AB22">
            <v>4</v>
          </cell>
          <cell r="AC22">
            <v>1</v>
          </cell>
          <cell r="AD22">
            <v>1</v>
          </cell>
          <cell r="AE22">
            <v>1</v>
          </cell>
          <cell r="AF22">
            <v>1</v>
          </cell>
          <cell r="AG22">
            <v>1</v>
          </cell>
          <cell r="AI22">
            <v>4</v>
          </cell>
          <cell r="AJ22">
            <v>1</v>
          </cell>
          <cell r="AK22">
            <v>1</v>
          </cell>
          <cell r="AL22">
            <v>1</v>
          </cell>
          <cell r="AM22">
            <v>1</v>
          </cell>
          <cell r="AN22">
            <v>1</v>
          </cell>
        </row>
        <row r="23">
          <cell r="E23">
            <v>1</v>
          </cell>
          <cell r="J23" t="str">
            <v>CESAustriaColt Fibre5M</v>
          </cell>
          <cell r="AB23">
            <v>5</v>
          </cell>
          <cell r="AC23">
            <v>1</v>
          </cell>
          <cell r="AD23">
            <v>1</v>
          </cell>
          <cell r="AE23">
            <v>1</v>
          </cell>
          <cell r="AF23">
            <v>1</v>
          </cell>
          <cell r="AG23">
            <v>1</v>
          </cell>
          <cell r="AI23">
            <v>5</v>
          </cell>
          <cell r="AJ23">
            <v>1</v>
          </cell>
          <cell r="AK23">
            <v>1</v>
          </cell>
          <cell r="AL23">
            <v>1</v>
          </cell>
          <cell r="AM23">
            <v>1</v>
          </cell>
          <cell r="AN23">
            <v>1</v>
          </cell>
        </row>
        <row r="24">
          <cell r="AB24">
            <v>6</v>
          </cell>
          <cell r="AC24">
            <v>1</v>
          </cell>
          <cell r="AD24">
            <v>1</v>
          </cell>
          <cell r="AE24">
            <v>1</v>
          </cell>
          <cell r="AF24">
            <v>1</v>
          </cell>
          <cell r="AG24">
            <v>1</v>
          </cell>
          <cell r="AI24">
            <v>6</v>
          </cell>
          <cell r="AJ24">
            <v>1</v>
          </cell>
          <cell r="AK24">
            <v>1</v>
          </cell>
          <cell r="AL24">
            <v>1</v>
          </cell>
          <cell r="AM24">
            <v>1</v>
          </cell>
          <cell r="AN24">
            <v>1</v>
          </cell>
        </row>
        <row r="25">
          <cell r="AB25">
            <v>7</v>
          </cell>
          <cell r="AC25">
            <v>1</v>
          </cell>
          <cell r="AD25">
            <v>1</v>
          </cell>
          <cell r="AE25">
            <v>1</v>
          </cell>
          <cell r="AF25">
            <v>1</v>
          </cell>
          <cell r="AG25">
            <v>1</v>
          </cell>
          <cell r="AI25">
            <v>7</v>
          </cell>
          <cell r="AJ25">
            <v>1</v>
          </cell>
          <cell r="AK25">
            <v>1</v>
          </cell>
          <cell r="AL25">
            <v>1</v>
          </cell>
          <cell r="AM25">
            <v>1</v>
          </cell>
          <cell r="AN25">
            <v>1</v>
          </cell>
        </row>
        <row r="26">
          <cell r="AB26">
            <v>8</v>
          </cell>
          <cell r="AC26">
            <v>1</v>
          </cell>
          <cell r="AD26">
            <v>1</v>
          </cell>
          <cell r="AE26">
            <v>1</v>
          </cell>
          <cell r="AF26">
            <v>1</v>
          </cell>
          <cell r="AG26">
            <v>1</v>
          </cell>
          <cell r="AI26">
            <v>8</v>
          </cell>
          <cell r="AJ26">
            <v>1</v>
          </cell>
          <cell r="AK26">
            <v>1</v>
          </cell>
          <cell r="AL26">
            <v>1</v>
          </cell>
          <cell r="AM26">
            <v>1</v>
          </cell>
          <cell r="AN26">
            <v>1</v>
          </cell>
        </row>
        <row r="27">
          <cell r="AB27">
            <v>9</v>
          </cell>
          <cell r="AC27">
            <v>1</v>
          </cell>
          <cell r="AD27">
            <v>1</v>
          </cell>
          <cell r="AE27">
            <v>1</v>
          </cell>
          <cell r="AF27">
            <v>1</v>
          </cell>
          <cell r="AG27">
            <v>1</v>
          </cell>
          <cell r="AI27">
            <v>9</v>
          </cell>
          <cell r="AJ27">
            <v>1</v>
          </cell>
          <cell r="AK27">
            <v>1</v>
          </cell>
          <cell r="AL27">
            <v>1</v>
          </cell>
          <cell r="AM27">
            <v>1</v>
          </cell>
          <cell r="AN27">
            <v>1</v>
          </cell>
        </row>
        <row r="28">
          <cell r="AB28">
            <v>10</v>
          </cell>
          <cell r="AC28">
            <v>1</v>
          </cell>
          <cell r="AD28">
            <v>1</v>
          </cell>
          <cell r="AE28">
            <v>1</v>
          </cell>
          <cell r="AF28">
            <v>1</v>
          </cell>
          <cell r="AG28">
            <v>1</v>
          </cell>
          <cell r="AI28">
            <v>10</v>
          </cell>
          <cell r="AJ28">
            <v>1</v>
          </cell>
          <cell r="AK28">
            <v>1</v>
          </cell>
          <cell r="AL28">
            <v>1</v>
          </cell>
          <cell r="AM28">
            <v>1</v>
          </cell>
          <cell r="AN28">
            <v>1</v>
          </cell>
        </row>
        <row r="29">
          <cell r="AB29">
            <v>11</v>
          </cell>
          <cell r="AC29">
            <v>1</v>
          </cell>
          <cell r="AD29">
            <v>1</v>
          </cell>
          <cell r="AE29">
            <v>1</v>
          </cell>
          <cell r="AF29">
            <v>1</v>
          </cell>
          <cell r="AG29">
            <v>1</v>
          </cell>
          <cell r="AI29">
            <v>11</v>
          </cell>
          <cell r="AJ29">
            <v>1</v>
          </cell>
          <cell r="AK29">
            <v>1</v>
          </cell>
          <cell r="AL29">
            <v>1</v>
          </cell>
          <cell r="AM29">
            <v>1</v>
          </cell>
          <cell r="AN29">
            <v>1</v>
          </cell>
        </row>
        <row r="30">
          <cell r="AB30">
            <v>12</v>
          </cell>
          <cell r="AC30">
            <v>1</v>
          </cell>
          <cell r="AD30">
            <v>1</v>
          </cell>
          <cell r="AE30">
            <v>1</v>
          </cell>
          <cell r="AF30">
            <v>1</v>
          </cell>
          <cell r="AG30">
            <v>1</v>
          </cell>
          <cell r="AI30">
            <v>12</v>
          </cell>
          <cell r="AJ30">
            <v>1</v>
          </cell>
          <cell r="AK30">
            <v>1</v>
          </cell>
          <cell r="AL30">
            <v>1</v>
          </cell>
          <cell r="AM30">
            <v>1</v>
          </cell>
          <cell r="AN30">
            <v>1</v>
          </cell>
        </row>
        <row r="31">
          <cell r="AB31">
            <v>13</v>
          </cell>
          <cell r="AC31">
            <v>1</v>
          </cell>
          <cell r="AD31">
            <v>1</v>
          </cell>
          <cell r="AE31">
            <v>1</v>
          </cell>
          <cell r="AF31">
            <v>1</v>
          </cell>
          <cell r="AG31">
            <v>1</v>
          </cell>
          <cell r="AI31">
            <v>13</v>
          </cell>
          <cell r="AJ31">
            <v>1</v>
          </cell>
          <cell r="AK31">
            <v>1</v>
          </cell>
          <cell r="AL31">
            <v>1</v>
          </cell>
          <cell r="AM31">
            <v>1</v>
          </cell>
          <cell r="AN31">
            <v>1</v>
          </cell>
        </row>
        <row r="32">
          <cell r="AB32">
            <v>14</v>
          </cell>
          <cell r="AC32">
            <v>1</v>
          </cell>
          <cell r="AD32">
            <v>1</v>
          </cell>
          <cell r="AE32">
            <v>1</v>
          </cell>
          <cell r="AF32">
            <v>1</v>
          </cell>
          <cell r="AG32">
            <v>1</v>
          </cell>
          <cell r="AI32">
            <v>14</v>
          </cell>
          <cell r="AJ32">
            <v>1</v>
          </cell>
          <cell r="AK32">
            <v>1</v>
          </cell>
          <cell r="AL32">
            <v>1</v>
          </cell>
          <cell r="AM32">
            <v>1</v>
          </cell>
          <cell r="AN32">
            <v>1</v>
          </cell>
        </row>
        <row r="36">
          <cell r="P36">
            <v>1</v>
          </cell>
          <cell r="Q36" t="str">
            <v>2M</v>
          </cell>
          <cell r="R36">
            <v>1</v>
          </cell>
          <cell r="S36">
            <v>0</v>
          </cell>
          <cell r="T36" t="str">
            <v>5M</v>
          </cell>
        </row>
        <row r="37">
          <cell r="D37" t="str">
            <v>Flat</v>
          </cell>
          <cell r="F37">
            <v>1</v>
          </cell>
          <cell r="P37">
            <v>2</v>
          </cell>
          <cell r="Q37" t="str">
            <v>10M</v>
          </cell>
          <cell r="R37">
            <v>2</v>
          </cell>
          <cell r="S37">
            <v>5</v>
          </cell>
          <cell r="T37" t="str">
            <v>5M</v>
          </cell>
        </row>
        <row r="38">
          <cell r="D38" t="str">
            <v>Usage Based per GB</v>
          </cell>
          <cell r="P38">
            <v>3</v>
          </cell>
          <cell r="Q38" t="str">
            <v>20M</v>
          </cell>
          <cell r="R38">
            <v>3</v>
          </cell>
          <cell r="S38">
            <v>10</v>
          </cell>
          <cell r="T38" t="str">
            <v>10M</v>
          </cell>
        </row>
        <row r="39">
          <cell r="D39" t="str">
            <v>Usage Based 95%</v>
          </cell>
          <cell r="P39">
            <v>4</v>
          </cell>
          <cell r="Q39" t="str">
            <v>34M</v>
          </cell>
          <cell r="R39">
            <v>4</v>
          </cell>
          <cell r="S39">
            <v>15</v>
          </cell>
          <cell r="T39" t="str">
            <v>15M</v>
          </cell>
        </row>
        <row r="40">
          <cell r="P40">
            <v>5</v>
          </cell>
          <cell r="Q40" t="str">
            <v>45M</v>
          </cell>
          <cell r="R40">
            <v>5</v>
          </cell>
          <cell r="S40">
            <v>20</v>
          </cell>
          <cell r="T40" t="str">
            <v>20M</v>
          </cell>
        </row>
        <row r="41">
          <cell r="P41">
            <v>6</v>
          </cell>
          <cell r="Q41" t="str">
            <v>100M</v>
          </cell>
          <cell r="R41">
            <v>6</v>
          </cell>
          <cell r="S41">
            <v>25</v>
          </cell>
          <cell r="T41" t="str">
            <v>25M</v>
          </cell>
        </row>
        <row r="42">
          <cell r="P42">
            <v>7</v>
          </cell>
          <cell r="Q42" t="str">
            <v>155M</v>
          </cell>
          <cell r="R42">
            <v>7</v>
          </cell>
          <cell r="S42">
            <v>30</v>
          </cell>
          <cell r="T42" t="str">
            <v>30M</v>
          </cell>
        </row>
        <row r="43">
          <cell r="R43">
            <v>8</v>
          </cell>
          <cell r="S43">
            <v>35</v>
          </cell>
          <cell r="T43" t="str">
            <v>35M</v>
          </cell>
        </row>
        <row r="44">
          <cell r="R44">
            <v>9</v>
          </cell>
          <cell r="S44">
            <v>40</v>
          </cell>
          <cell r="T44" t="str">
            <v>40M</v>
          </cell>
        </row>
        <row r="45">
          <cell r="R45">
            <v>10</v>
          </cell>
          <cell r="S45">
            <v>45</v>
          </cell>
          <cell r="T45" t="str">
            <v>45M</v>
          </cell>
          <cell r="AF45" t="str">
            <v>Austria</v>
          </cell>
          <cell r="AG45">
            <v>7.6746342862739375E-2</v>
          </cell>
        </row>
        <row r="46">
          <cell r="R46">
            <v>11</v>
          </cell>
          <cell r="S46">
            <v>50</v>
          </cell>
          <cell r="T46" t="str">
            <v>50M</v>
          </cell>
          <cell r="AF46" t="str">
            <v>Belgium</v>
          </cell>
          <cell r="AG46">
            <v>9.1640634665534071E-2</v>
          </cell>
        </row>
        <row r="47">
          <cell r="R47">
            <v>12</v>
          </cell>
          <cell r="S47">
            <v>60</v>
          </cell>
          <cell r="T47" t="str">
            <v>60M</v>
          </cell>
          <cell r="AF47" t="str">
            <v>Switzerland</v>
          </cell>
          <cell r="AG47">
            <v>5.6755292212869429E-2</v>
          </cell>
        </row>
        <row r="48">
          <cell r="R48">
            <v>13</v>
          </cell>
          <cell r="S48">
            <v>70</v>
          </cell>
          <cell r="T48" t="str">
            <v>70M</v>
          </cell>
          <cell r="AF48" t="str">
            <v>Germany</v>
          </cell>
          <cell r="AG48">
            <v>0.17354137876204376</v>
          </cell>
        </row>
        <row r="49">
          <cell r="R49">
            <v>14</v>
          </cell>
          <cell r="S49">
            <v>80</v>
          </cell>
          <cell r="T49" t="str">
            <v>80M</v>
          </cell>
          <cell r="AF49" t="str">
            <v>Denmark</v>
          </cell>
          <cell r="AG49">
            <v>0.1</v>
          </cell>
        </row>
        <row r="50">
          <cell r="O50" t="str">
            <v>On Net</v>
          </cell>
          <cell r="R50">
            <v>15</v>
          </cell>
          <cell r="S50">
            <v>90</v>
          </cell>
          <cell r="T50" t="str">
            <v>90M</v>
          </cell>
          <cell r="AF50" t="str">
            <v>Spain</v>
          </cell>
          <cell r="AG50">
            <v>0.11344681694018201</v>
          </cell>
        </row>
        <row r="51">
          <cell r="R51">
            <v>16</v>
          </cell>
          <cell r="S51">
            <v>100</v>
          </cell>
          <cell r="T51" t="str">
            <v>100M</v>
          </cell>
          <cell r="AF51" t="str">
            <v>France</v>
          </cell>
          <cell r="AG51">
            <v>9.1408220806867446E-2</v>
          </cell>
        </row>
        <row r="52">
          <cell r="R52">
            <v>17</v>
          </cell>
          <cell r="S52">
            <v>200</v>
          </cell>
          <cell r="T52" t="str">
            <v>200M</v>
          </cell>
          <cell r="AF52" t="str">
            <v>Ireland</v>
          </cell>
          <cell r="AG52">
            <v>0.20021217561612537</v>
          </cell>
        </row>
        <row r="53">
          <cell r="R53">
            <v>18</v>
          </cell>
          <cell r="S53">
            <v>300</v>
          </cell>
          <cell r="T53" t="str">
            <v>300M</v>
          </cell>
          <cell r="AF53" t="str">
            <v>Italy</v>
          </cell>
          <cell r="AG53">
            <v>8.3898842769521143E-2</v>
          </cell>
        </row>
        <row r="54">
          <cell r="R54">
            <v>19</v>
          </cell>
          <cell r="S54">
            <v>400</v>
          </cell>
          <cell r="T54" t="str">
            <v>400M</v>
          </cell>
          <cell r="AF54" t="str">
            <v>Luxembourg</v>
          </cell>
          <cell r="AG54">
            <v>0.1139</v>
          </cell>
        </row>
        <row r="55">
          <cell r="R55">
            <v>20</v>
          </cell>
          <cell r="S55">
            <v>500</v>
          </cell>
          <cell r="T55" t="str">
            <v>500M</v>
          </cell>
          <cell r="AF55" t="str">
            <v>Netherlands</v>
          </cell>
          <cell r="AG55">
            <v>0.13728517653765021</v>
          </cell>
        </row>
        <row r="56">
          <cell r="R56">
            <v>21</v>
          </cell>
          <cell r="S56">
            <v>600</v>
          </cell>
          <cell r="T56" t="str">
            <v>600M</v>
          </cell>
          <cell r="AF56" t="str">
            <v>Portugal</v>
          </cell>
          <cell r="AG56">
            <v>5.2711503409210381E-2</v>
          </cell>
        </row>
        <row r="57">
          <cell r="R57">
            <v>22</v>
          </cell>
          <cell r="S57">
            <v>700</v>
          </cell>
          <cell r="T57" t="str">
            <v>700M</v>
          </cell>
          <cell r="AF57" t="str">
            <v>Sweden</v>
          </cell>
          <cell r="AG57">
            <v>6.6140182099685432E-2</v>
          </cell>
        </row>
        <row r="58">
          <cell r="R58">
            <v>23</v>
          </cell>
          <cell r="S58">
            <v>800</v>
          </cell>
          <cell r="T58" t="str">
            <v>800M</v>
          </cell>
          <cell r="AF58" t="str">
            <v>UK</v>
          </cell>
          <cell r="AG58">
            <v>6.9569847307084431E-2</v>
          </cell>
        </row>
        <row r="59">
          <cell r="R59">
            <v>24</v>
          </cell>
          <cell r="S59">
            <v>900</v>
          </cell>
          <cell r="T59" t="str">
            <v>900M</v>
          </cell>
        </row>
        <row r="60">
          <cell r="R60">
            <v>25</v>
          </cell>
          <cell r="S60">
            <v>1000</v>
          </cell>
          <cell r="T60" t="str">
            <v>1G</v>
          </cell>
        </row>
        <row r="67">
          <cell r="B67" t="str">
            <v>on Ethernet over SDH</v>
          </cell>
        </row>
        <row r="68">
          <cell r="B68" t="str">
            <v>on SDH - E1</v>
          </cell>
        </row>
        <row r="69">
          <cell r="B69" t="str">
            <v>on SDH - N x E1</v>
          </cell>
        </row>
        <row r="70">
          <cell r="B70" t="str">
            <v>on SDH - E3/DS3</v>
          </cell>
        </row>
        <row r="71">
          <cell r="B71" t="str">
            <v>on SDH - STM1</v>
          </cell>
        </row>
        <row r="74">
          <cell r="B74" t="str">
            <v>1M</v>
          </cell>
        </row>
        <row r="75">
          <cell r="B75" t="str">
            <v>2M</v>
          </cell>
        </row>
        <row r="76">
          <cell r="B76" t="str">
            <v>3M</v>
          </cell>
        </row>
        <row r="77">
          <cell r="B77" t="str">
            <v>4M</v>
          </cell>
        </row>
        <row r="78">
          <cell r="B78" t="str">
            <v>5M</v>
          </cell>
        </row>
        <row r="79">
          <cell r="B79" t="str">
            <v>6M</v>
          </cell>
        </row>
        <row r="80">
          <cell r="B80" t="str">
            <v>7M</v>
          </cell>
        </row>
        <row r="81">
          <cell r="B81" t="str">
            <v>8M</v>
          </cell>
        </row>
        <row r="82">
          <cell r="B82" t="str">
            <v>9M</v>
          </cell>
        </row>
        <row r="83">
          <cell r="B83" t="str">
            <v>10M</v>
          </cell>
        </row>
        <row r="84">
          <cell r="B84" t="str">
            <v>12M</v>
          </cell>
        </row>
        <row r="85">
          <cell r="B85" t="str">
            <v>14M</v>
          </cell>
        </row>
        <row r="86">
          <cell r="B86" t="str">
            <v>16M</v>
          </cell>
        </row>
        <row r="87">
          <cell r="B87" t="str">
            <v>18M</v>
          </cell>
        </row>
        <row r="88">
          <cell r="B88" t="str">
            <v>20M</v>
          </cell>
        </row>
        <row r="89">
          <cell r="B89" t="str">
            <v>22M</v>
          </cell>
        </row>
        <row r="90">
          <cell r="B90" t="str">
            <v>24M</v>
          </cell>
        </row>
        <row r="91">
          <cell r="B91" t="str">
            <v>26M</v>
          </cell>
        </row>
        <row r="92">
          <cell r="B92" t="str">
            <v>28M</v>
          </cell>
        </row>
        <row r="93">
          <cell r="B93" t="str">
            <v>30M</v>
          </cell>
        </row>
        <row r="94">
          <cell r="B94" t="str">
            <v>32M</v>
          </cell>
        </row>
        <row r="95">
          <cell r="B95" t="str">
            <v>34M</v>
          </cell>
        </row>
        <row r="96">
          <cell r="B96" t="str">
            <v>36M</v>
          </cell>
        </row>
        <row r="97">
          <cell r="B97" t="str">
            <v>38M</v>
          </cell>
        </row>
        <row r="98">
          <cell r="B98" t="str">
            <v>40M</v>
          </cell>
        </row>
        <row r="99">
          <cell r="B99" t="str">
            <v>45M</v>
          </cell>
        </row>
        <row r="100">
          <cell r="B100" t="str">
            <v>50M</v>
          </cell>
        </row>
        <row r="101">
          <cell r="B101" t="str">
            <v>60M</v>
          </cell>
        </row>
        <row r="102">
          <cell r="B102" t="str">
            <v>70M</v>
          </cell>
        </row>
        <row r="103">
          <cell r="B103" t="str">
            <v>80M</v>
          </cell>
        </row>
        <row r="104">
          <cell r="B104" t="str">
            <v>90M</v>
          </cell>
        </row>
        <row r="105">
          <cell r="B105" t="str">
            <v>100M</v>
          </cell>
        </row>
        <row r="106">
          <cell r="B106" t="str">
            <v>200M</v>
          </cell>
        </row>
        <row r="107">
          <cell r="B107" t="str">
            <v>300M</v>
          </cell>
        </row>
        <row r="108">
          <cell r="B108" t="str">
            <v>400M</v>
          </cell>
        </row>
        <row r="109">
          <cell r="B109" t="str">
            <v>500M</v>
          </cell>
        </row>
        <row r="110">
          <cell r="B110" t="str">
            <v>600M</v>
          </cell>
        </row>
        <row r="111">
          <cell r="B111" t="str">
            <v>700M</v>
          </cell>
        </row>
        <row r="112">
          <cell r="B112" t="str">
            <v>800M</v>
          </cell>
        </row>
        <row r="113">
          <cell r="B113" t="str">
            <v>900M</v>
          </cell>
        </row>
        <row r="114">
          <cell r="B114" t="str">
            <v>1G</v>
          </cell>
        </row>
        <row r="118">
          <cell r="I118" t="str">
            <v>CES</v>
          </cell>
        </row>
        <row r="141">
          <cell r="AT141" t="b">
            <v>1</v>
          </cell>
        </row>
        <row r="159">
          <cell r="K159">
            <v>0</v>
          </cell>
        </row>
        <row r="198">
          <cell r="A198" t="str">
            <v>Key Speeds</v>
          </cell>
          <cell r="B198" t="str">
            <v>EoMSP</v>
          </cell>
          <cell r="C198" t="str">
            <v>BCP</v>
          </cell>
          <cell r="D198" t="str">
            <v>BCP</v>
          </cell>
          <cell r="E198" t="str">
            <v>BCP</v>
          </cell>
          <cell r="F198" t="str">
            <v>BCP</v>
          </cell>
          <cell r="G198" t="str">
            <v>BCP</v>
          </cell>
          <cell r="K198" t="str">
            <v>ID</v>
          </cell>
          <cell r="L198" t="str">
            <v>SDH</v>
          </cell>
          <cell r="M198" t="str">
            <v>BCP</v>
          </cell>
          <cell r="N198" t="str">
            <v>BCP</v>
          </cell>
          <cell r="O198" t="str">
            <v>BCP</v>
          </cell>
          <cell r="P198" t="str">
            <v>BCP</v>
          </cell>
          <cell r="Q198" t="str">
            <v>BCP</v>
          </cell>
        </row>
        <row r="199">
          <cell r="A199" t="str">
            <v>1M</v>
          </cell>
          <cell r="B199">
            <v>135</v>
          </cell>
          <cell r="C199">
            <v>635</v>
          </cell>
          <cell r="D199">
            <v>360</v>
          </cell>
          <cell r="E199">
            <v>270</v>
          </cell>
          <cell r="F199">
            <v>225</v>
          </cell>
          <cell r="G199">
            <v>200</v>
          </cell>
          <cell r="K199" t="str">
            <v>2M2M</v>
          </cell>
          <cell r="L199">
            <v>185.90114545513063</v>
          </cell>
          <cell r="M199">
            <v>363.90575795513064</v>
          </cell>
          <cell r="N199">
            <v>238.31012601068619</v>
          </cell>
          <cell r="O199">
            <v>196.44491536253801</v>
          </cell>
          <cell r="P199">
            <v>175.51231003846394</v>
          </cell>
          <cell r="Q199">
            <v>162.95274684401952</v>
          </cell>
        </row>
        <row r="200">
          <cell r="A200" t="str">
            <v>2M</v>
          </cell>
          <cell r="B200">
            <v>161.55740769859639</v>
          </cell>
          <cell r="C200">
            <v>746.83112253835009</v>
          </cell>
          <cell r="D200">
            <v>425.79653370827822</v>
          </cell>
          <cell r="E200">
            <v>318.78500409825421</v>
          </cell>
          <cell r="F200">
            <v>265.27923929324226</v>
          </cell>
          <cell r="G200">
            <v>233.17578041023501</v>
          </cell>
          <cell r="K200" t="str">
            <v>2M2M</v>
          </cell>
          <cell r="L200">
            <v>186.04716195738379</v>
          </cell>
          <cell r="M200">
            <v>364.05177445738377</v>
          </cell>
          <cell r="N200">
            <v>238.45614251293935</v>
          </cell>
          <cell r="O200">
            <v>196.59093186479117</v>
          </cell>
          <cell r="P200">
            <v>175.65832654071713</v>
          </cell>
          <cell r="Q200">
            <v>163.0987633462727</v>
          </cell>
        </row>
        <row r="201">
          <cell r="A201" t="str">
            <v>3M</v>
          </cell>
          <cell r="B201">
            <v>165</v>
          </cell>
          <cell r="C201">
            <v>750</v>
          </cell>
          <cell r="D201">
            <v>430</v>
          </cell>
          <cell r="E201">
            <v>325</v>
          </cell>
          <cell r="F201">
            <v>270</v>
          </cell>
          <cell r="G201">
            <v>240</v>
          </cell>
          <cell r="K201" t="str">
            <v>2M2M</v>
          </cell>
          <cell r="L201">
            <v>170</v>
          </cell>
          <cell r="M201">
            <v>795</v>
          </cell>
          <cell r="N201">
            <v>795</v>
          </cell>
          <cell r="O201">
            <v>795</v>
          </cell>
          <cell r="P201">
            <v>795</v>
          </cell>
          <cell r="Q201">
            <v>795</v>
          </cell>
        </row>
        <row r="202">
          <cell r="A202" t="str">
            <v>4M</v>
          </cell>
          <cell r="B202">
            <v>166.08414339861636</v>
          </cell>
          <cell r="C202">
            <v>754.74726076165314</v>
          </cell>
          <cell r="D202">
            <v>433.71267193158127</v>
          </cell>
          <cell r="E202">
            <v>326.70114232155714</v>
          </cell>
          <cell r="F202">
            <v>273.19537751654519</v>
          </cell>
          <cell r="G202">
            <v>241.09191863353797</v>
          </cell>
          <cell r="K202" t="str">
            <v>2M2M</v>
          </cell>
          <cell r="L202">
            <v>185</v>
          </cell>
          <cell r="M202">
            <v>865</v>
          </cell>
          <cell r="N202">
            <v>865</v>
          </cell>
          <cell r="O202">
            <v>865</v>
          </cell>
          <cell r="P202">
            <v>865</v>
          </cell>
          <cell r="Q202">
            <v>865</v>
          </cell>
        </row>
        <row r="203">
          <cell r="A203" t="str">
            <v>5M</v>
          </cell>
          <cell r="B203">
            <v>170</v>
          </cell>
          <cell r="C203">
            <v>760</v>
          </cell>
          <cell r="D203">
            <v>440</v>
          </cell>
          <cell r="E203">
            <v>330</v>
          </cell>
          <cell r="F203">
            <v>280</v>
          </cell>
          <cell r="G203">
            <v>245</v>
          </cell>
          <cell r="K203" t="str">
            <v>2M2M</v>
          </cell>
          <cell r="L203">
            <v>200</v>
          </cell>
          <cell r="M203">
            <v>935</v>
          </cell>
          <cell r="N203">
            <v>935</v>
          </cell>
          <cell r="O203">
            <v>935</v>
          </cell>
          <cell r="P203">
            <v>935</v>
          </cell>
          <cell r="Q203">
            <v>935</v>
          </cell>
        </row>
        <row r="204">
          <cell r="A204" t="str">
            <v>6M</v>
          </cell>
          <cell r="B204">
            <v>175</v>
          </cell>
          <cell r="C204">
            <v>765</v>
          </cell>
          <cell r="D204">
            <v>445</v>
          </cell>
          <cell r="E204">
            <v>335</v>
          </cell>
          <cell r="F204">
            <v>285</v>
          </cell>
          <cell r="G204">
            <v>250</v>
          </cell>
          <cell r="K204" t="str">
            <v>2x2M2x2M</v>
          </cell>
          <cell r="L204">
            <v>204.49126000064371</v>
          </cell>
          <cell r="M204">
            <v>400.29633375064373</v>
          </cell>
          <cell r="N204">
            <v>262.14113861175485</v>
          </cell>
          <cell r="O204">
            <v>216.08940689879182</v>
          </cell>
          <cell r="P204">
            <v>193.06354104231033</v>
          </cell>
          <cell r="Q204">
            <v>179.24802152842148</v>
          </cell>
        </row>
        <row r="205">
          <cell r="A205" t="str">
            <v>7M</v>
          </cell>
          <cell r="B205">
            <v>175</v>
          </cell>
          <cell r="C205">
            <v>770</v>
          </cell>
          <cell r="D205">
            <v>450</v>
          </cell>
          <cell r="E205">
            <v>340</v>
          </cell>
          <cell r="F205">
            <v>290</v>
          </cell>
          <cell r="G205">
            <v>255</v>
          </cell>
          <cell r="K205" t="str">
            <v>2x2M2x2M</v>
          </cell>
          <cell r="L205">
            <v>204.6518781531222</v>
          </cell>
          <cell r="M205">
            <v>400.45695190312216</v>
          </cell>
          <cell r="N205">
            <v>262.30175676423329</v>
          </cell>
          <cell r="O205">
            <v>216.25002505127031</v>
          </cell>
          <cell r="P205">
            <v>193.22415919478885</v>
          </cell>
          <cell r="Q205">
            <v>179.4086396809</v>
          </cell>
        </row>
        <row r="206">
          <cell r="A206" t="str">
            <v>8M</v>
          </cell>
          <cell r="B206">
            <v>175</v>
          </cell>
          <cell r="C206">
            <v>775</v>
          </cell>
          <cell r="D206">
            <v>455</v>
          </cell>
          <cell r="E206">
            <v>345</v>
          </cell>
          <cell r="F206">
            <v>295</v>
          </cell>
          <cell r="G206">
            <v>260</v>
          </cell>
          <cell r="K206" t="str">
            <v>2x2M2x2M</v>
          </cell>
          <cell r="L206">
            <v>185</v>
          </cell>
          <cell r="M206">
            <v>875</v>
          </cell>
          <cell r="N206">
            <v>875</v>
          </cell>
          <cell r="O206">
            <v>875</v>
          </cell>
          <cell r="P206">
            <v>875</v>
          </cell>
          <cell r="Q206">
            <v>875</v>
          </cell>
        </row>
        <row r="207">
          <cell r="A207" t="str">
            <v>9M</v>
          </cell>
          <cell r="B207">
            <v>175</v>
          </cell>
          <cell r="C207">
            <v>780</v>
          </cell>
          <cell r="D207">
            <v>460</v>
          </cell>
          <cell r="E207">
            <v>350</v>
          </cell>
          <cell r="F207">
            <v>300</v>
          </cell>
          <cell r="G207">
            <v>265</v>
          </cell>
          <cell r="K207" t="str">
            <v>2x2M2x2M</v>
          </cell>
          <cell r="L207">
            <v>205</v>
          </cell>
          <cell r="M207">
            <v>950</v>
          </cell>
          <cell r="N207">
            <v>950</v>
          </cell>
          <cell r="O207">
            <v>950</v>
          </cell>
          <cell r="P207">
            <v>950</v>
          </cell>
          <cell r="Q207">
            <v>950</v>
          </cell>
        </row>
        <row r="208">
          <cell r="A208" t="str">
            <v>10M</v>
          </cell>
          <cell r="B208">
            <v>179.66435049867638</v>
          </cell>
          <cell r="C208">
            <v>778.49567543156184</v>
          </cell>
          <cell r="D208">
            <v>457.46108660149002</v>
          </cell>
          <cell r="E208">
            <v>350.44955699146607</v>
          </cell>
          <cell r="F208">
            <v>296.94379218645395</v>
          </cell>
          <cell r="G208">
            <v>264.84033330344681</v>
          </cell>
          <cell r="K208" t="str">
            <v>2x2M2x2M</v>
          </cell>
          <cell r="L208">
            <v>220</v>
          </cell>
          <cell r="M208">
            <v>1030</v>
          </cell>
          <cell r="N208">
            <v>1030</v>
          </cell>
          <cell r="O208">
            <v>1030</v>
          </cell>
          <cell r="P208">
            <v>1030</v>
          </cell>
          <cell r="Q208">
            <v>1030</v>
          </cell>
        </row>
        <row r="209">
          <cell r="A209" t="str">
            <v>12M</v>
          </cell>
          <cell r="B209">
            <v>190</v>
          </cell>
          <cell r="C209">
            <v>795</v>
          </cell>
          <cell r="D209">
            <v>470</v>
          </cell>
          <cell r="E209">
            <v>365</v>
          </cell>
          <cell r="F209">
            <v>310</v>
          </cell>
          <cell r="G209">
            <v>280</v>
          </cell>
          <cell r="K209" t="str">
            <v>2x2M2x2M</v>
          </cell>
          <cell r="L209">
            <v>205</v>
          </cell>
          <cell r="M209">
            <v>940</v>
          </cell>
          <cell r="N209">
            <v>940</v>
          </cell>
          <cell r="O209">
            <v>940</v>
          </cell>
          <cell r="P209">
            <v>940</v>
          </cell>
          <cell r="Q209">
            <v>940</v>
          </cell>
        </row>
        <row r="210">
          <cell r="A210" t="str">
            <v>14M</v>
          </cell>
          <cell r="B210">
            <v>200</v>
          </cell>
          <cell r="C210">
            <v>805</v>
          </cell>
          <cell r="D210">
            <v>480</v>
          </cell>
          <cell r="E210">
            <v>375</v>
          </cell>
          <cell r="F210">
            <v>320</v>
          </cell>
          <cell r="G210">
            <v>290</v>
          </cell>
          <cell r="K210" t="str">
            <v>2x2M2x2M</v>
          </cell>
          <cell r="L210">
            <v>210</v>
          </cell>
          <cell r="M210">
            <v>945</v>
          </cell>
          <cell r="N210">
            <v>945</v>
          </cell>
          <cell r="O210">
            <v>945</v>
          </cell>
          <cell r="P210">
            <v>945</v>
          </cell>
          <cell r="Q210">
            <v>945</v>
          </cell>
        </row>
        <row r="211">
          <cell r="A211" t="str">
            <v>16M</v>
          </cell>
          <cell r="B211">
            <v>210</v>
          </cell>
          <cell r="C211">
            <v>815</v>
          </cell>
          <cell r="D211">
            <v>490</v>
          </cell>
          <cell r="E211">
            <v>385</v>
          </cell>
          <cell r="F211">
            <v>330</v>
          </cell>
          <cell r="G211">
            <v>300</v>
          </cell>
          <cell r="K211" t="str">
            <v>3x2M3x2M</v>
          </cell>
          <cell r="L211">
            <v>215</v>
          </cell>
          <cell r="M211">
            <v>950</v>
          </cell>
          <cell r="N211">
            <v>950</v>
          </cell>
          <cell r="O211">
            <v>950</v>
          </cell>
          <cell r="P211">
            <v>950</v>
          </cell>
          <cell r="Q211">
            <v>950</v>
          </cell>
        </row>
        <row r="212">
          <cell r="A212" t="str">
            <v>18M</v>
          </cell>
          <cell r="B212">
            <v>215</v>
          </cell>
          <cell r="C212">
            <v>825</v>
          </cell>
          <cell r="D212">
            <v>500</v>
          </cell>
          <cell r="E212">
            <v>395</v>
          </cell>
          <cell r="F212">
            <v>340</v>
          </cell>
          <cell r="G212">
            <v>310</v>
          </cell>
          <cell r="K212" t="str">
            <v>3x2M3x2M</v>
          </cell>
          <cell r="L212">
            <v>220</v>
          </cell>
          <cell r="M212">
            <v>955</v>
          </cell>
          <cell r="N212">
            <v>955</v>
          </cell>
          <cell r="O212">
            <v>955</v>
          </cell>
          <cell r="P212">
            <v>955</v>
          </cell>
          <cell r="Q212">
            <v>955</v>
          </cell>
        </row>
        <row r="213">
          <cell r="A213" t="str">
            <v>20M</v>
          </cell>
          <cell r="B213">
            <v>218.82580677655415</v>
          </cell>
          <cell r="C213">
            <v>834.60414432585458</v>
          </cell>
          <cell r="D213">
            <v>513.56955549578242</v>
          </cell>
          <cell r="E213">
            <v>406.55802588575847</v>
          </cell>
          <cell r="F213">
            <v>353.05226108074652</v>
          </cell>
          <cell r="G213">
            <v>320.94880219773927</v>
          </cell>
          <cell r="K213" t="str">
            <v>4x2M4x2M</v>
          </cell>
          <cell r="L213">
            <v>220</v>
          </cell>
          <cell r="M213">
            <v>965</v>
          </cell>
          <cell r="N213">
            <v>965</v>
          </cell>
          <cell r="O213">
            <v>965</v>
          </cell>
          <cell r="P213">
            <v>965</v>
          </cell>
          <cell r="Q213">
            <v>965</v>
          </cell>
        </row>
        <row r="214">
          <cell r="A214" t="str">
            <v>22M</v>
          </cell>
          <cell r="B214">
            <v>225</v>
          </cell>
          <cell r="C214">
            <v>845</v>
          </cell>
          <cell r="D214">
            <v>525</v>
          </cell>
          <cell r="E214">
            <v>415</v>
          </cell>
          <cell r="F214">
            <v>365</v>
          </cell>
          <cell r="G214">
            <v>330</v>
          </cell>
          <cell r="K214" t="str">
            <v>4x2M4x2M</v>
          </cell>
          <cell r="L214">
            <v>220</v>
          </cell>
          <cell r="M214">
            <v>970</v>
          </cell>
          <cell r="N214">
            <v>970</v>
          </cell>
          <cell r="O214">
            <v>970</v>
          </cell>
          <cell r="P214">
            <v>970</v>
          </cell>
          <cell r="Q214">
            <v>970</v>
          </cell>
        </row>
        <row r="215">
          <cell r="A215" t="str">
            <v>24M</v>
          </cell>
          <cell r="B215">
            <v>230</v>
          </cell>
          <cell r="C215">
            <v>855</v>
          </cell>
          <cell r="D215">
            <v>535</v>
          </cell>
          <cell r="E215">
            <v>425</v>
          </cell>
          <cell r="F215">
            <v>375</v>
          </cell>
          <cell r="G215">
            <v>340</v>
          </cell>
          <cell r="K215" t="str">
            <v>34M34M</v>
          </cell>
          <cell r="L215" t="str">
            <v>POA</v>
          </cell>
          <cell r="M215" t="str">
            <v>POA</v>
          </cell>
          <cell r="N215" t="str">
            <v>POA</v>
          </cell>
          <cell r="O215" t="str">
            <v>POA</v>
          </cell>
          <cell r="P215" t="str">
            <v>POA</v>
          </cell>
          <cell r="Q215" t="str">
            <v>POA</v>
          </cell>
        </row>
        <row r="216">
          <cell r="A216" t="str">
            <v>26M</v>
          </cell>
          <cell r="B216">
            <v>235</v>
          </cell>
          <cell r="C216">
            <v>865</v>
          </cell>
          <cell r="D216">
            <v>545</v>
          </cell>
          <cell r="E216">
            <v>435</v>
          </cell>
          <cell r="F216">
            <v>385</v>
          </cell>
          <cell r="G216">
            <v>350</v>
          </cell>
          <cell r="K216" t="str">
            <v>34M34M</v>
          </cell>
          <cell r="L216" t="str">
            <v>POA</v>
          </cell>
          <cell r="M216" t="str">
            <v>POA</v>
          </cell>
          <cell r="N216" t="str">
            <v>POA</v>
          </cell>
          <cell r="O216" t="str">
            <v>POA</v>
          </cell>
          <cell r="P216" t="str">
            <v>POA</v>
          </cell>
          <cell r="Q216" t="str">
            <v>POA</v>
          </cell>
        </row>
        <row r="217">
          <cell r="A217" t="str">
            <v>28M</v>
          </cell>
          <cell r="B217">
            <v>240</v>
          </cell>
          <cell r="C217">
            <v>875</v>
          </cell>
          <cell r="D217">
            <v>555</v>
          </cell>
          <cell r="E217">
            <v>445</v>
          </cell>
          <cell r="F217">
            <v>395</v>
          </cell>
          <cell r="G217">
            <v>360</v>
          </cell>
          <cell r="K217" t="str">
            <v>34M34M</v>
          </cell>
          <cell r="L217">
            <v>205</v>
          </cell>
          <cell r="M217">
            <v>940</v>
          </cell>
          <cell r="N217">
            <v>940</v>
          </cell>
          <cell r="O217">
            <v>940</v>
          </cell>
          <cell r="P217">
            <v>940</v>
          </cell>
          <cell r="Q217">
            <v>940</v>
          </cell>
        </row>
        <row r="218">
          <cell r="A218" t="str">
            <v>30M</v>
          </cell>
          <cell r="B218">
            <v>245</v>
          </cell>
          <cell r="C218">
            <v>885</v>
          </cell>
          <cell r="D218">
            <v>565</v>
          </cell>
          <cell r="E218">
            <v>455</v>
          </cell>
          <cell r="F218">
            <v>405</v>
          </cell>
          <cell r="G218">
            <v>370</v>
          </cell>
          <cell r="K218" t="str">
            <v>34M34M</v>
          </cell>
          <cell r="L218">
            <v>210</v>
          </cell>
          <cell r="M218">
            <v>945</v>
          </cell>
          <cell r="N218">
            <v>945</v>
          </cell>
          <cell r="O218">
            <v>945</v>
          </cell>
          <cell r="P218">
            <v>945</v>
          </cell>
          <cell r="Q218">
            <v>945</v>
          </cell>
        </row>
        <row r="219">
          <cell r="A219" t="str">
            <v>32M</v>
          </cell>
          <cell r="B219">
            <v>250</v>
          </cell>
          <cell r="C219">
            <v>890</v>
          </cell>
          <cell r="D219">
            <v>575</v>
          </cell>
          <cell r="E219">
            <v>465</v>
          </cell>
          <cell r="F219">
            <v>415</v>
          </cell>
          <cell r="G219">
            <v>380</v>
          </cell>
          <cell r="K219" t="str">
            <v>34M34M</v>
          </cell>
          <cell r="L219">
            <v>215</v>
          </cell>
          <cell r="M219">
            <v>950</v>
          </cell>
          <cell r="N219">
            <v>950</v>
          </cell>
          <cell r="O219">
            <v>950</v>
          </cell>
          <cell r="P219">
            <v>950</v>
          </cell>
          <cell r="Q219">
            <v>950</v>
          </cell>
        </row>
        <row r="220">
          <cell r="A220" t="str">
            <v>34M</v>
          </cell>
          <cell r="B220">
            <v>255</v>
          </cell>
          <cell r="C220">
            <v>895</v>
          </cell>
          <cell r="D220">
            <v>580</v>
          </cell>
          <cell r="E220">
            <v>470</v>
          </cell>
          <cell r="F220">
            <v>420</v>
          </cell>
          <cell r="G220">
            <v>385</v>
          </cell>
          <cell r="K220" t="str">
            <v>34M34M</v>
          </cell>
          <cell r="L220">
            <v>220</v>
          </cell>
          <cell r="M220">
            <v>955</v>
          </cell>
          <cell r="N220">
            <v>955</v>
          </cell>
          <cell r="O220">
            <v>955</v>
          </cell>
          <cell r="P220">
            <v>955</v>
          </cell>
          <cell r="Q220">
            <v>955</v>
          </cell>
        </row>
        <row r="221">
          <cell r="A221" t="str">
            <v>36M</v>
          </cell>
          <cell r="B221">
            <v>260</v>
          </cell>
          <cell r="C221">
            <v>900</v>
          </cell>
          <cell r="D221">
            <v>585</v>
          </cell>
          <cell r="E221">
            <v>475</v>
          </cell>
          <cell r="F221">
            <v>425</v>
          </cell>
          <cell r="G221">
            <v>390</v>
          </cell>
          <cell r="K221" t="str">
            <v>34M34M</v>
          </cell>
          <cell r="L221">
            <v>220</v>
          </cell>
          <cell r="M221">
            <v>965</v>
          </cell>
          <cell r="N221">
            <v>965</v>
          </cell>
          <cell r="O221">
            <v>965</v>
          </cell>
          <cell r="P221">
            <v>965</v>
          </cell>
          <cell r="Q221">
            <v>965</v>
          </cell>
        </row>
        <row r="222">
          <cell r="A222" t="str">
            <v>38M</v>
          </cell>
          <cell r="B222">
            <v>265</v>
          </cell>
          <cell r="C222">
            <v>905</v>
          </cell>
          <cell r="D222">
            <v>590</v>
          </cell>
          <cell r="E222">
            <v>480</v>
          </cell>
          <cell r="F222">
            <v>430</v>
          </cell>
          <cell r="G222">
            <v>395</v>
          </cell>
          <cell r="K222" t="str">
            <v>34M34M</v>
          </cell>
          <cell r="L222">
            <v>220</v>
          </cell>
          <cell r="M222">
            <v>970</v>
          </cell>
          <cell r="N222">
            <v>970</v>
          </cell>
          <cell r="O222">
            <v>970</v>
          </cell>
          <cell r="P222">
            <v>970</v>
          </cell>
          <cell r="Q222">
            <v>970</v>
          </cell>
        </row>
        <row r="223">
          <cell r="A223" t="str">
            <v>40M</v>
          </cell>
          <cell r="B223">
            <v>264.09316377675412</v>
          </cell>
          <cell r="C223">
            <v>913.76552655888383</v>
          </cell>
          <cell r="D223">
            <v>592.73093772881191</v>
          </cell>
          <cell r="E223">
            <v>485.7194081187879</v>
          </cell>
          <cell r="F223">
            <v>432.21364331377589</v>
          </cell>
          <cell r="G223">
            <v>400.11018443076864</v>
          </cell>
          <cell r="K223" t="str">
            <v>34M34M</v>
          </cell>
          <cell r="L223">
            <v>220</v>
          </cell>
          <cell r="M223">
            <v>975</v>
          </cell>
          <cell r="N223">
            <v>975</v>
          </cell>
          <cell r="O223">
            <v>975</v>
          </cell>
          <cell r="P223">
            <v>975</v>
          </cell>
          <cell r="Q223">
            <v>975</v>
          </cell>
        </row>
        <row r="224">
          <cell r="A224" t="str">
            <v>45M</v>
          </cell>
          <cell r="B224">
            <v>275</v>
          </cell>
          <cell r="C224">
            <v>935</v>
          </cell>
          <cell r="D224">
            <v>615</v>
          </cell>
          <cell r="E224">
            <v>505</v>
          </cell>
          <cell r="F224">
            <v>455</v>
          </cell>
          <cell r="G224">
            <v>420</v>
          </cell>
          <cell r="K224" t="str">
            <v>34M34M</v>
          </cell>
          <cell r="L224">
            <v>225</v>
          </cell>
          <cell r="M224">
            <v>975</v>
          </cell>
          <cell r="N224">
            <v>975</v>
          </cell>
          <cell r="O224">
            <v>975</v>
          </cell>
          <cell r="P224">
            <v>975</v>
          </cell>
          <cell r="Q224">
            <v>975</v>
          </cell>
        </row>
        <row r="225">
          <cell r="A225" t="str">
            <v>50M</v>
          </cell>
          <cell r="B225">
            <v>286.72684227685403</v>
          </cell>
          <cell r="C225">
            <v>953.34621767539863</v>
          </cell>
          <cell r="D225">
            <v>632.31162884532648</v>
          </cell>
          <cell r="E225">
            <v>525.30009923530258</v>
          </cell>
          <cell r="F225">
            <v>471.79433443029052</v>
          </cell>
          <cell r="G225">
            <v>439.69087554728344</v>
          </cell>
          <cell r="K225" t="str">
            <v>34M34M</v>
          </cell>
          <cell r="L225">
            <v>240</v>
          </cell>
          <cell r="M225">
            <v>995</v>
          </cell>
          <cell r="N225">
            <v>995</v>
          </cell>
          <cell r="O225">
            <v>995</v>
          </cell>
          <cell r="P225">
            <v>995</v>
          </cell>
          <cell r="Q225">
            <v>995</v>
          </cell>
        </row>
        <row r="226">
          <cell r="A226" t="str">
            <v>60M</v>
          </cell>
          <cell r="B226">
            <v>315</v>
          </cell>
          <cell r="C226">
            <v>1000</v>
          </cell>
          <cell r="D226">
            <v>680</v>
          </cell>
          <cell r="E226">
            <v>570</v>
          </cell>
          <cell r="F226">
            <v>515</v>
          </cell>
          <cell r="G226">
            <v>485</v>
          </cell>
          <cell r="K226" t="str">
            <v>34M34M</v>
          </cell>
          <cell r="L226">
            <v>250</v>
          </cell>
          <cell r="M226">
            <v>1005</v>
          </cell>
          <cell r="N226">
            <v>1005</v>
          </cell>
          <cell r="O226">
            <v>1005</v>
          </cell>
          <cell r="P226">
            <v>1005</v>
          </cell>
          <cell r="Q226">
            <v>1005</v>
          </cell>
        </row>
        <row r="227">
          <cell r="A227" t="str">
            <v>70M</v>
          </cell>
          <cell r="B227">
            <v>340</v>
          </cell>
          <cell r="C227">
            <v>1045</v>
          </cell>
          <cell r="D227">
            <v>720</v>
          </cell>
          <cell r="E227">
            <v>610</v>
          </cell>
          <cell r="F227">
            <v>555</v>
          </cell>
          <cell r="G227">
            <v>525</v>
          </cell>
          <cell r="K227" t="str">
            <v>34M34M</v>
          </cell>
          <cell r="L227">
            <v>265</v>
          </cell>
          <cell r="M227">
            <v>1020</v>
          </cell>
          <cell r="N227">
            <v>1020</v>
          </cell>
          <cell r="O227">
            <v>1020</v>
          </cell>
          <cell r="P227">
            <v>1020</v>
          </cell>
          <cell r="Q227">
            <v>1020</v>
          </cell>
        </row>
        <row r="228">
          <cell r="A228" t="str">
            <v>80M</v>
          </cell>
          <cell r="B228">
            <v>365</v>
          </cell>
          <cell r="C228">
            <v>1085</v>
          </cell>
          <cell r="D228">
            <v>760</v>
          </cell>
          <cell r="E228">
            <v>650</v>
          </cell>
          <cell r="F228">
            <v>595</v>
          </cell>
          <cell r="G228">
            <v>565</v>
          </cell>
          <cell r="K228" t="str">
            <v>34M34M</v>
          </cell>
          <cell r="L228">
            <v>270</v>
          </cell>
          <cell r="M228">
            <v>1030</v>
          </cell>
          <cell r="N228">
            <v>1030</v>
          </cell>
          <cell r="O228">
            <v>1030</v>
          </cell>
          <cell r="P228">
            <v>1030</v>
          </cell>
          <cell r="Q228">
            <v>1030</v>
          </cell>
        </row>
        <row r="229">
          <cell r="A229" t="str">
            <v>90M</v>
          </cell>
          <cell r="B229">
            <v>385</v>
          </cell>
          <cell r="C229">
            <v>1120</v>
          </cell>
          <cell r="D229">
            <v>795</v>
          </cell>
          <cell r="E229">
            <v>685</v>
          </cell>
          <cell r="F229">
            <v>630</v>
          </cell>
          <cell r="G229">
            <v>600</v>
          </cell>
          <cell r="K229" t="str">
            <v>34M34M</v>
          </cell>
          <cell r="L229">
            <v>275</v>
          </cell>
          <cell r="M229">
            <v>1045</v>
          </cell>
          <cell r="N229">
            <v>1045</v>
          </cell>
          <cell r="O229">
            <v>1045</v>
          </cell>
          <cell r="P229">
            <v>1045</v>
          </cell>
          <cell r="Q229">
            <v>1045</v>
          </cell>
        </row>
        <row r="230">
          <cell r="A230" t="str">
            <v>100M</v>
          </cell>
          <cell r="B230">
            <v>399.89523477735389</v>
          </cell>
          <cell r="C230">
            <v>1151.2496732579723</v>
          </cell>
          <cell r="D230">
            <v>830.21508442790025</v>
          </cell>
          <cell r="E230">
            <v>723.20355481787601</v>
          </cell>
          <cell r="F230">
            <v>669.69779001286417</v>
          </cell>
          <cell r="G230">
            <v>637.59433112985687</v>
          </cell>
          <cell r="K230" t="str">
            <v>34M34M</v>
          </cell>
          <cell r="L230">
            <v>280</v>
          </cell>
          <cell r="M230">
            <v>1055</v>
          </cell>
          <cell r="N230">
            <v>1055</v>
          </cell>
          <cell r="O230">
            <v>1055</v>
          </cell>
          <cell r="P230">
            <v>1055</v>
          </cell>
          <cell r="Q230">
            <v>1055</v>
          </cell>
        </row>
        <row r="231">
          <cell r="A231" t="str">
            <v>200M</v>
          </cell>
          <cell r="B231">
            <v>645</v>
          </cell>
          <cell r="C231">
            <v>1670</v>
          </cell>
          <cell r="D231">
            <v>1275</v>
          </cell>
          <cell r="E231">
            <v>1145</v>
          </cell>
          <cell r="F231">
            <v>1075</v>
          </cell>
          <cell r="G231">
            <v>1035</v>
          </cell>
          <cell r="K231" t="str">
            <v>34M34M</v>
          </cell>
          <cell r="L231">
            <v>290</v>
          </cell>
          <cell r="M231">
            <v>1070</v>
          </cell>
          <cell r="N231">
            <v>1070</v>
          </cell>
          <cell r="O231">
            <v>1070</v>
          </cell>
          <cell r="P231">
            <v>1070</v>
          </cell>
          <cell r="Q231">
            <v>1070</v>
          </cell>
        </row>
        <row r="232">
          <cell r="A232" t="str">
            <v>300M</v>
          </cell>
          <cell r="B232">
            <v>850</v>
          </cell>
          <cell r="C232">
            <v>2075</v>
          </cell>
          <cell r="D232">
            <v>1640</v>
          </cell>
          <cell r="E232">
            <v>1495</v>
          </cell>
          <cell r="F232">
            <v>1420</v>
          </cell>
          <cell r="G232">
            <v>1375</v>
          </cell>
          <cell r="K232" t="str">
            <v>34M34M</v>
          </cell>
          <cell r="L232">
            <v>295</v>
          </cell>
          <cell r="M232">
            <v>1080</v>
          </cell>
          <cell r="N232">
            <v>1080</v>
          </cell>
          <cell r="O232">
            <v>1080</v>
          </cell>
          <cell r="P232">
            <v>1080</v>
          </cell>
          <cell r="Q232">
            <v>1080</v>
          </cell>
        </row>
        <row r="233">
          <cell r="A233" t="str">
            <v>400M</v>
          </cell>
          <cell r="B233">
            <v>1035</v>
          </cell>
          <cell r="C233">
            <v>2420</v>
          </cell>
          <cell r="D233">
            <v>1960</v>
          </cell>
          <cell r="E233">
            <v>1810</v>
          </cell>
          <cell r="F233">
            <v>1730</v>
          </cell>
          <cell r="G233">
            <v>1680</v>
          </cell>
          <cell r="K233" t="str">
            <v>34M34M</v>
          </cell>
          <cell r="L233">
            <v>300</v>
          </cell>
          <cell r="M233">
            <v>1095</v>
          </cell>
          <cell r="N233">
            <v>1095</v>
          </cell>
          <cell r="O233">
            <v>1095</v>
          </cell>
          <cell r="P233">
            <v>1095</v>
          </cell>
          <cell r="Q233">
            <v>1095</v>
          </cell>
        </row>
        <row r="234">
          <cell r="A234" t="str">
            <v>500M</v>
          </cell>
          <cell r="B234">
            <v>1205</v>
          </cell>
          <cell r="C234">
            <v>2725</v>
          </cell>
          <cell r="D234">
            <v>2250</v>
          </cell>
          <cell r="E234">
            <v>2095</v>
          </cell>
          <cell r="F234">
            <v>2015</v>
          </cell>
          <cell r="G234">
            <v>1965</v>
          </cell>
          <cell r="K234" t="str">
            <v>34M34M</v>
          </cell>
          <cell r="L234">
            <v>305</v>
          </cell>
          <cell r="M234">
            <v>1105</v>
          </cell>
          <cell r="N234">
            <v>1105</v>
          </cell>
          <cell r="O234">
            <v>1105</v>
          </cell>
          <cell r="P234">
            <v>1105</v>
          </cell>
          <cell r="Q234">
            <v>1105</v>
          </cell>
        </row>
        <row r="235">
          <cell r="A235" t="str">
            <v>600M</v>
          </cell>
          <cell r="B235">
            <v>1365</v>
          </cell>
          <cell r="C235">
            <v>3005</v>
          </cell>
          <cell r="D235">
            <v>2520</v>
          </cell>
          <cell r="E235">
            <v>2365</v>
          </cell>
          <cell r="F235">
            <v>2280</v>
          </cell>
          <cell r="G235">
            <v>2230</v>
          </cell>
          <cell r="K235" t="str">
            <v>34M34M</v>
          </cell>
          <cell r="L235">
            <v>315</v>
          </cell>
          <cell r="M235">
            <v>1115</v>
          </cell>
          <cell r="N235">
            <v>1115</v>
          </cell>
          <cell r="O235">
            <v>1115</v>
          </cell>
          <cell r="P235">
            <v>1115</v>
          </cell>
          <cell r="Q235">
            <v>1115</v>
          </cell>
        </row>
        <row r="236">
          <cell r="A236" t="str">
            <v>700M</v>
          </cell>
          <cell r="B236">
            <v>1515</v>
          </cell>
          <cell r="C236">
            <v>3265</v>
          </cell>
          <cell r="D236">
            <v>2775</v>
          </cell>
          <cell r="E236">
            <v>2620</v>
          </cell>
          <cell r="F236">
            <v>2535</v>
          </cell>
          <cell r="G236">
            <v>2485</v>
          </cell>
          <cell r="K236" t="str">
            <v>34M34M</v>
          </cell>
          <cell r="L236">
            <v>320</v>
          </cell>
          <cell r="M236">
            <v>1120</v>
          </cell>
          <cell r="N236">
            <v>1120</v>
          </cell>
          <cell r="O236">
            <v>1120</v>
          </cell>
          <cell r="P236">
            <v>1120</v>
          </cell>
          <cell r="Q236">
            <v>1120</v>
          </cell>
        </row>
        <row r="237">
          <cell r="A237" t="str">
            <v>800M</v>
          </cell>
          <cell r="B237">
            <v>1660</v>
          </cell>
          <cell r="C237">
            <v>3505</v>
          </cell>
          <cell r="D237">
            <v>3015</v>
          </cell>
          <cell r="E237">
            <v>2860</v>
          </cell>
          <cell r="F237">
            <v>2775</v>
          </cell>
          <cell r="G237">
            <v>2730</v>
          </cell>
          <cell r="K237" t="str">
            <v>34M34M</v>
          </cell>
          <cell r="L237">
            <v>325</v>
          </cell>
          <cell r="M237">
            <v>1125</v>
          </cell>
          <cell r="N237">
            <v>1125</v>
          </cell>
          <cell r="O237">
            <v>1125</v>
          </cell>
          <cell r="P237">
            <v>1125</v>
          </cell>
          <cell r="Q237">
            <v>1125</v>
          </cell>
        </row>
        <row r="238">
          <cell r="A238" t="str">
            <v>900M</v>
          </cell>
          <cell r="B238">
            <v>1800</v>
          </cell>
          <cell r="C238">
            <v>3735</v>
          </cell>
          <cell r="D238">
            <v>3245</v>
          </cell>
          <cell r="E238">
            <v>3090</v>
          </cell>
          <cell r="F238">
            <v>3005</v>
          </cell>
          <cell r="G238">
            <v>2965</v>
          </cell>
          <cell r="K238" t="str">
            <v>34M34M</v>
          </cell>
          <cell r="L238">
            <v>330</v>
          </cell>
          <cell r="M238">
            <v>1130</v>
          </cell>
          <cell r="N238">
            <v>1130</v>
          </cell>
          <cell r="O238">
            <v>1130</v>
          </cell>
          <cell r="P238">
            <v>1130</v>
          </cell>
          <cell r="Q238">
            <v>1130</v>
          </cell>
        </row>
        <row r="239">
          <cell r="A239" t="str">
            <v>1G</v>
          </cell>
          <cell r="B239">
            <v>1939.6172797425515</v>
          </cell>
          <cell r="C239">
            <v>3943.8463191618025</v>
          </cell>
          <cell r="D239">
            <v>3466.5621985242183</v>
          </cell>
          <cell r="E239">
            <v>3307.4674916450244</v>
          </cell>
          <cell r="F239">
            <v>3227.9201382054271</v>
          </cell>
          <cell r="G239">
            <v>3180.1917261416688</v>
          </cell>
          <cell r="K239" t="str">
            <v>34M34M</v>
          </cell>
          <cell r="L239">
            <v>330</v>
          </cell>
          <cell r="M239">
            <v>1140</v>
          </cell>
          <cell r="N239">
            <v>1140</v>
          </cell>
          <cell r="O239">
            <v>1140</v>
          </cell>
          <cell r="P239">
            <v>1140</v>
          </cell>
          <cell r="Q239">
            <v>1140</v>
          </cell>
        </row>
        <row r="240">
          <cell r="K240" t="str">
            <v>34M34M</v>
          </cell>
          <cell r="L240">
            <v>345</v>
          </cell>
          <cell r="M240">
            <v>1170</v>
          </cell>
          <cell r="N240">
            <v>1170</v>
          </cell>
          <cell r="O240">
            <v>1170</v>
          </cell>
          <cell r="P240">
            <v>1170</v>
          </cell>
          <cell r="Q240">
            <v>1170</v>
          </cell>
        </row>
        <row r="241">
          <cell r="K241" t="str">
            <v>155M155M</v>
          </cell>
          <cell r="L241" t="str">
            <v>POA</v>
          </cell>
          <cell r="M241" t="str">
            <v>POA</v>
          </cell>
          <cell r="N241" t="str">
            <v>POA</v>
          </cell>
          <cell r="O241" t="str">
            <v>POA</v>
          </cell>
          <cell r="P241" t="str">
            <v>POA</v>
          </cell>
          <cell r="Q241" t="str">
            <v>POA</v>
          </cell>
        </row>
        <row r="242">
          <cell r="K242" t="str">
            <v>155M155M</v>
          </cell>
          <cell r="L242" t="str">
            <v>POA</v>
          </cell>
          <cell r="M242" t="str">
            <v>POA</v>
          </cell>
          <cell r="N242" t="str">
            <v>POA</v>
          </cell>
          <cell r="O242" t="str">
            <v>POA</v>
          </cell>
          <cell r="P242" t="str">
            <v>POA</v>
          </cell>
          <cell r="Q242" t="str">
            <v>POA</v>
          </cell>
        </row>
        <row r="243">
          <cell r="K243" t="str">
            <v>155M155M</v>
          </cell>
          <cell r="L243" t="str">
            <v>POA</v>
          </cell>
          <cell r="M243" t="str">
            <v>POA</v>
          </cell>
          <cell r="N243" t="str">
            <v>POA</v>
          </cell>
          <cell r="O243" t="str">
            <v>POA</v>
          </cell>
          <cell r="P243" t="str">
            <v>POA</v>
          </cell>
          <cell r="Q243" t="str">
            <v>POA</v>
          </cell>
        </row>
        <row r="244">
          <cell r="A244">
            <v>1</v>
          </cell>
          <cell r="B244">
            <v>3</v>
          </cell>
          <cell r="K244" t="str">
            <v>155M155M</v>
          </cell>
          <cell r="L244" t="str">
            <v>POA</v>
          </cell>
          <cell r="M244" t="str">
            <v>POA</v>
          </cell>
          <cell r="N244" t="str">
            <v>POA</v>
          </cell>
          <cell r="O244" t="str">
            <v>POA</v>
          </cell>
          <cell r="P244" t="str">
            <v>POA</v>
          </cell>
          <cell r="Q244" t="str">
            <v>POA</v>
          </cell>
        </row>
        <row r="245">
          <cell r="A245">
            <v>2</v>
          </cell>
          <cell r="B245">
            <v>4</v>
          </cell>
          <cell r="K245" t="str">
            <v>155M155M</v>
          </cell>
          <cell r="L245" t="str">
            <v>POA</v>
          </cell>
          <cell r="M245" t="str">
            <v>POA</v>
          </cell>
          <cell r="N245" t="str">
            <v>POA</v>
          </cell>
          <cell r="O245" t="str">
            <v>POA</v>
          </cell>
          <cell r="P245" t="str">
            <v>POA</v>
          </cell>
          <cell r="Q245" t="str">
            <v>POA</v>
          </cell>
        </row>
        <row r="246">
          <cell r="A246">
            <v>3</v>
          </cell>
          <cell r="B246">
            <v>5</v>
          </cell>
          <cell r="K246" t="str">
            <v>155M155M</v>
          </cell>
          <cell r="L246">
            <v>240</v>
          </cell>
          <cell r="M246">
            <v>1045</v>
          </cell>
          <cell r="N246">
            <v>1045</v>
          </cell>
          <cell r="O246">
            <v>1045</v>
          </cell>
          <cell r="P246">
            <v>1045</v>
          </cell>
          <cell r="Q246">
            <v>1045</v>
          </cell>
        </row>
        <row r="247">
          <cell r="A247">
            <v>4</v>
          </cell>
          <cell r="B247">
            <v>6</v>
          </cell>
          <cell r="K247" t="str">
            <v>155M155M</v>
          </cell>
          <cell r="L247">
            <v>240</v>
          </cell>
          <cell r="M247">
            <v>1050</v>
          </cell>
          <cell r="N247">
            <v>1050</v>
          </cell>
          <cell r="O247">
            <v>1050</v>
          </cell>
          <cell r="P247">
            <v>1050</v>
          </cell>
          <cell r="Q247">
            <v>1050</v>
          </cell>
        </row>
        <row r="248">
          <cell r="A248">
            <v>5</v>
          </cell>
          <cell r="B248">
            <v>7</v>
          </cell>
          <cell r="K248" t="str">
            <v>155M155M</v>
          </cell>
          <cell r="L248">
            <v>235</v>
          </cell>
          <cell r="M248">
            <v>1050</v>
          </cell>
          <cell r="N248">
            <v>1050</v>
          </cell>
          <cell r="O248">
            <v>1050</v>
          </cell>
          <cell r="P248">
            <v>1050</v>
          </cell>
          <cell r="Q248">
            <v>1050</v>
          </cell>
        </row>
        <row r="249">
          <cell r="K249" t="str">
            <v>155M155M</v>
          </cell>
          <cell r="L249">
            <v>235</v>
          </cell>
          <cell r="M249">
            <v>1055</v>
          </cell>
          <cell r="N249">
            <v>1055</v>
          </cell>
          <cell r="O249">
            <v>1055</v>
          </cell>
          <cell r="P249">
            <v>1055</v>
          </cell>
          <cell r="Q249">
            <v>1055</v>
          </cell>
        </row>
        <row r="250">
          <cell r="K250" t="str">
            <v>155M155M</v>
          </cell>
          <cell r="L250">
            <v>240</v>
          </cell>
          <cell r="M250">
            <v>1045</v>
          </cell>
          <cell r="N250">
            <v>1045</v>
          </cell>
          <cell r="O250">
            <v>1045</v>
          </cell>
          <cell r="P250">
            <v>1045</v>
          </cell>
          <cell r="Q250">
            <v>1045</v>
          </cell>
        </row>
        <row r="251">
          <cell r="K251" t="str">
            <v>155M155M</v>
          </cell>
          <cell r="L251">
            <v>255</v>
          </cell>
          <cell r="M251">
            <v>1065</v>
          </cell>
          <cell r="N251">
            <v>1065</v>
          </cell>
          <cell r="O251">
            <v>1065</v>
          </cell>
          <cell r="P251">
            <v>1065</v>
          </cell>
          <cell r="Q251">
            <v>1065</v>
          </cell>
        </row>
        <row r="252">
          <cell r="K252" t="str">
            <v>155M155M</v>
          </cell>
          <cell r="L252">
            <v>265</v>
          </cell>
          <cell r="M252">
            <v>1070</v>
          </cell>
          <cell r="N252">
            <v>1070</v>
          </cell>
          <cell r="O252">
            <v>1070</v>
          </cell>
          <cell r="P252">
            <v>1070</v>
          </cell>
          <cell r="Q252">
            <v>1070</v>
          </cell>
        </row>
        <row r="253">
          <cell r="K253" t="str">
            <v>155M155M</v>
          </cell>
          <cell r="L253">
            <v>280</v>
          </cell>
          <cell r="M253">
            <v>1080</v>
          </cell>
          <cell r="N253">
            <v>1080</v>
          </cell>
          <cell r="O253">
            <v>1080</v>
          </cell>
          <cell r="P253">
            <v>1080</v>
          </cell>
          <cell r="Q253">
            <v>1080</v>
          </cell>
        </row>
        <row r="254">
          <cell r="K254" t="str">
            <v>155M155M</v>
          </cell>
          <cell r="L254">
            <v>285</v>
          </cell>
          <cell r="M254">
            <v>1090</v>
          </cell>
          <cell r="N254">
            <v>1090</v>
          </cell>
          <cell r="O254">
            <v>1090</v>
          </cell>
          <cell r="P254">
            <v>1090</v>
          </cell>
          <cell r="Q254">
            <v>1090</v>
          </cell>
        </row>
        <row r="255">
          <cell r="K255" t="str">
            <v>155M155M</v>
          </cell>
          <cell r="L255">
            <v>285</v>
          </cell>
          <cell r="M255">
            <v>1095</v>
          </cell>
          <cell r="N255">
            <v>1095</v>
          </cell>
          <cell r="O255">
            <v>1095</v>
          </cell>
          <cell r="P255">
            <v>1095</v>
          </cell>
          <cell r="Q255">
            <v>1095</v>
          </cell>
        </row>
        <row r="256">
          <cell r="K256" t="str">
            <v>155M155M</v>
          </cell>
          <cell r="L256">
            <v>295</v>
          </cell>
          <cell r="M256">
            <v>1105</v>
          </cell>
          <cell r="N256">
            <v>1105</v>
          </cell>
          <cell r="O256">
            <v>1105</v>
          </cell>
          <cell r="P256">
            <v>1105</v>
          </cell>
          <cell r="Q256">
            <v>1105</v>
          </cell>
        </row>
        <row r="257">
          <cell r="K257" t="str">
            <v>155M155M</v>
          </cell>
          <cell r="L257">
            <v>300</v>
          </cell>
          <cell r="M257">
            <v>1110</v>
          </cell>
          <cell r="N257">
            <v>1110</v>
          </cell>
          <cell r="O257">
            <v>1110</v>
          </cell>
          <cell r="P257">
            <v>1110</v>
          </cell>
          <cell r="Q257">
            <v>1110</v>
          </cell>
        </row>
        <row r="258">
          <cell r="K258" t="str">
            <v>155M155M</v>
          </cell>
          <cell r="L258">
            <v>305</v>
          </cell>
          <cell r="M258">
            <v>1120</v>
          </cell>
          <cell r="N258">
            <v>1120</v>
          </cell>
          <cell r="O258">
            <v>1120</v>
          </cell>
          <cell r="P258">
            <v>1120</v>
          </cell>
          <cell r="Q258">
            <v>1120</v>
          </cell>
        </row>
        <row r="259">
          <cell r="K259" t="str">
            <v>155M155M</v>
          </cell>
          <cell r="L259">
            <v>310</v>
          </cell>
          <cell r="M259">
            <v>1125</v>
          </cell>
          <cell r="N259">
            <v>1125</v>
          </cell>
          <cell r="O259">
            <v>1125</v>
          </cell>
          <cell r="P259">
            <v>1125</v>
          </cell>
          <cell r="Q259">
            <v>1125</v>
          </cell>
        </row>
        <row r="260">
          <cell r="K260" t="str">
            <v>155M155M</v>
          </cell>
          <cell r="L260">
            <v>315</v>
          </cell>
          <cell r="M260">
            <v>1135</v>
          </cell>
          <cell r="N260">
            <v>1135</v>
          </cell>
          <cell r="O260">
            <v>1135</v>
          </cell>
          <cell r="P260">
            <v>1135</v>
          </cell>
          <cell r="Q260">
            <v>1135</v>
          </cell>
        </row>
        <row r="261">
          <cell r="K261" t="str">
            <v>155M155M</v>
          </cell>
          <cell r="L261">
            <v>320</v>
          </cell>
          <cell r="M261">
            <v>1135</v>
          </cell>
          <cell r="N261">
            <v>1135</v>
          </cell>
          <cell r="O261">
            <v>1135</v>
          </cell>
          <cell r="P261">
            <v>1135</v>
          </cell>
          <cell r="Q261">
            <v>1135</v>
          </cell>
        </row>
        <row r="262">
          <cell r="K262" t="str">
            <v>155M155M</v>
          </cell>
          <cell r="L262">
            <v>325</v>
          </cell>
          <cell r="M262">
            <v>1135</v>
          </cell>
          <cell r="N262">
            <v>1135</v>
          </cell>
          <cell r="O262">
            <v>1135</v>
          </cell>
          <cell r="P262">
            <v>1135</v>
          </cell>
          <cell r="Q262">
            <v>1135</v>
          </cell>
        </row>
        <row r="263">
          <cell r="K263" t="str">
            <v>155M155M</v>
          </cell>
          <cell r="L263">
            <v>330</v>
          </cell>
          <cell r="M263">
            <v>1135</v>
          </cell>
          <cell r="N263">
            <v>1135</v>
          </cell>
          <cell r="O263">
            <v>1135</v>
          </cell>
          <cell r="P263">
            <v>1135</v>
          </cell>
          <cell r="Q263">
            <v>1135</v>
          </cell>
        </row>
        <row r="264">
          <cell r="K264" t="str">
            <v>155M155M</v>
          </cell>
          <cell r="L264">
            <v>335</v>
          </cell>
          <cell r="M264">
            <v>1135</v>
          </cell>
          <cell r="N264">
            <v>1135</v>
          </cell>
          <cell r="O264">
            <v>1135</v>
          </cell>
          <cell r="P264">
            <v>1135</v>
          </cell>
          <cell r="Q264">
            <v>1135</v>
          </cell>
        </row>
        <row r="265">
          <cell r="K265" t="str">
            <v>155M155M</v>
          </cell>
          <cell r="L265">
            <v>330</v>
          </cell>
          <cell r="M265">
            <v>1140</v>
          </cell>
          <cell r="N265">
            <v>1140</v>
          </cell>
          <cell r="O265">
            <v>1140</v>
          </cell>
          <cell r="P265">
            <v>1140</v>
          </cell>
          <cell r="Q265">
            <v>1140</v>
          </cell>
        </row>
        <row r="266">
          <cell r="K266" t="str">
            <v>155M155M</v>
          </cell>
          <cell r="L266">
            <v>340</v>
          </cell>
          <cell r="M266">
            <v>1165</v>
          </cell>
          <cell r="N266">
            <v>1165</v>
          </cell>
          <cell r="O266">
            <v>1165</v>
          </cell>
          <cell r="P266">
            <v>1165</v>
          </cell>
          <cell r="Q266">
            <v>1165</v>
          </cell>
        </row>
        <row r="267">
          <cell r="K267" t="str">
            <v>155M155M</v>
          </cell>
          <cell r="L267">
            <v>355</v>
          </cell>
          <cell r="M267">
            <v>1180</v>
          </cell>
          <cell r="N267">
            <v>1180</v>
          </cell>
          <cell r="O267">
            <v>1180</v>
          </cell>
          <cell r="P267">
            <v>1180</v>
          </cell>
          <cell r="Q267">
            <v>1180</v>
          </cell>
        </row>
        <row r="268">
          <cell r="K268" t="str">
            <v>155M155M</v>
          </cell>
          <cell r="L268">
            <v>390</v>
          </cell>
          <cell r="M268">
            <v>1230</v>
          </cell>
          <cell r="N268">
            <v>1230</v>
          </cell>
          <cell r="O268">
            <v>1230</v>
          </cell>
          <cell r="P268">
            <v>1230</v>
          </cell>
          <cell r="Q268">
            <v>1230</v>
          </cell>
        </row>
        <row r="269">
          <cell r="K269" t="str">
            <v>155M155M</v>
          </cell>
          <cell r="L269">
            <v>415</v>
          </cell>
          <cell r="M269">
            <v>1280</v>
          </cell>
          <cell r="N269">
            <v>1280</v>
          </cell>
          <cell r="O269">
            <v>1280</v>
          </cell>
          <cell r="P269">
            <v>1280</v>
          </cell>
          <cell r="Q269">
            <v>1280</v>
          </cell>
        </row>
        <row r="270">
          <cell r="K270" t="str">
            <v>155M155M</v>
          </cell>
          <cell r="L270">
            <v>445</v>
          </cell>
          <cell r="M270">
            <v>1320</v>
          </cell>
          <cell r="N270">
            <v>1320</v>
          </cell>
          <cell r="O270">
            <v>1320</v>
          </cell>
          <cell r="P270">
            <v>1320</v>
          </cell>
          <cell r="Q270">
            <v>1320</v>
          </cell>
        </row>
        <row r="271">
          <cell r="K271" t="str">
            <v>155M155M</v>
          </cell>
          <cell r="L271">
            <v>465</v>
          </cell>
          <cell r="M271">
            <v>1360</v>
          </cell>
          <cell r="N271">
            <v>1360</v>
          </cell>
          <cell r="O271">
            <v>1360</v>
          </cell>
          <cell r="P271">
            <v>1360</v>
          </cell>
          <cell r="Q271">
            <v>1360</v>
          </cell>
        </row>
        <row r="272">
          <cell r="K272" t="str">
            <v>155M155M</v>
          </cell>
          <cell r="L272">
            <v>480</v>
          </cell>
          <cell r="M272">
            <v>1390</v>
          </cell>
          <cell r="N272">
            <v>1390</v>
          </cell>
          <cell r="O272">
            <v>1390</v>
          </cell>
          <cell r="P272">
            <v>1390</v>
          </cell>
          <cell r="Q272">
            <v>1390</v>
          </cell>
        </row>
        <row r="273">
          <cell r="K273" t="str">
            <v>155M155M</v>
          </cell>
          <cell r="L273" t="str">
            <v>NA</v>
          </cell>
          <cell r="M273" t="str">
            <v>NA</v>
          </cell>
          <cell r="N273" t="str">
            <v>NA</v>
          </cell>
          <cell r="O273" t="str">
            <v>NA</v>
          </cell>
          <cell r="P273" t="str">
            <v>NA</v>
          </cell>
          <cell r="Q273" t="str">
            <v>NA</v>
          </cell>
        </row>
        <row r="274">
          <cell r="K274" t="str">
            <v>155M155M</v>
          </cell>
          <cell r="L274" t="str">
            <v>NA</v>
          </cell>
          <cell r="M274" t="str">
            <v>NA</v>
          </cell>
          <cell r="N274" t="str">
            <v>NA</v>
          </cell>
          <cell r="O274" t="str">
            <v>NA</v>
          </cell>
          <cell r="P274" t="str">
            <v>NA</v>
          </cell>
          <cell r="Q274" t="str">
            <v>NA</v>
          </cell>
        </row>
        <row r="275">
          <cell r="K275" t="str">
            <v>155M155M</v>
          </cell>
          <cell r="L275" t="str">
            <v>NA</v>
          </cell>
          <cell r="M275" t="str">
            <v>NA</v>
          </cell>
          <cell r="N275" t="str">
            <v>NA</v>
          </cell>
          <cell r="O275" t="str">
            <v>NA</v>
          </cell>
          <cell r="P275" t="str">
            <v>NA</v>
          </cell>
          <cell r="Q275" t="str">
            <v>NA</v>
          </cell>
        </row>
        <row r="276">
          <cell r="K276" t="str">
            <v>155M155M</v>
          </cell>
          <cell r="L276" t="str">
            <v>NA</v>
          </cell>
          <cell r="M276" t="str">
            <v>NA</v>
          </cell>
          <cell r="N276" t="str">
            <v>NA</v>
          </cell>
          <cell r="O276" t="str">
            <v>NA</v>
          </cell>
          <cell r="P276" t="str">
            <v>NA</v>
          </cell>
          <cell r="Q276" t="str">
            <v>NA</v>
          </cell>
        </row>
        <row r="277">
          <cell r="K277" t="str">
            <v>155M155M</v>
          </cell>
          <cell r="L277">
            <v>976.4110577534849</v>
          </cell>
          <cell r="M277">
            <v>1284.6016480312626</v>
          </cell>
          <cell r="N277">
            <v>1099.5844605312629</v>
          </cell>
          <cell r="O277">
            <v>1037.9120646979295</v>
          </cell>
          <cell r="P277">
            <v>1007.0758667812628</v>
          </cell>
          <cell r="Q277">
            <v>988.57414803126278</v>
          </cell>
        </row>
        <row r="324">
          <cell r="C324" t="str">
            <v>AT</v>
          </cell>
          <cell r="D324" t="str">
            <v>BE</v>
          </cell>
          <cell r="E324" t="str">
            <v>CH</v>
          </cell>
          <cell r="F324" t="str">
            <v>DE</v>
          </cell>
          <cell r="G324" t="str">
            <v>DK</v>
          </cell>
          <cell r="H324" t="str">
            <v>ES</v>
          </cell>
          <cell r="I324" t="str">
            <v>FR</v>
          </cell>
          <cell r="J324" t="str">
            <v>IE</v>
          </cell>
          <cell r="K324" t="str">
            <v>IT</v>
          </cell>
          <cell r="L324" t="str">
            <v>LX</v>
          </cell>
          <cell r="M324" t="str">
            <v>NL</v>
          </cell>
          <cell r="N324" t="str">
            <v>PT</v>
          </cell>
          <cell r="O324" t="str">
            <v>SE</v>
          </cell>
          <cell r="P324" t="str">
            <v>UK</v>
          </cell>
        </row>
        <row r="325">
          <cell r="B325">
            <v>1</v>
          </cell>
          <cell r="C325" t="str">
            <v>Tele2uta</v>
          </cell>
          <cell r="D325" t="str">
            <v>Belgacom</v>
          </cell>
          <cell r="F325" t="str">
            <v>QSC</v>
          </cell>
          <cell r="G325" t="str">
            <v>NA</v>
          </cell>
          <cell r="H325" t="str">
            <v>Metro_Telefonica</v>
          </cell>
          <cell r="I325" t="str">
            <v>SFR_Reflex</v>
          </cell>
          <cell r="J325" t="str">
            <v>NA</v>
          </cell>
          <cell r="K325" t="str">
            <v>TI_EL_Zone1</v>
          </cell>
          <cell r="L325" t="str">
            <v>NA</v>
          </cell>
          <cell r="M325" t="str">
            <v>BBNED</v>
          </cell>
          <cell r="N325" t="str">
            <v>Portugal_Telecom</v>
          </cell>
          <cell r="O325" t="str">
            <v>Scanova</v>
          </cell>
          <cell r="P325" t="str">
            <v>British_Telecom</v>
          </cell>
        </row>
        <row r="326">
          <cell r="B326">
            <v>2</v>
          </cell>
          <cell r="E326" t="str">
            <v>Zone1</v>
          </cell>
          <cell r="F326" t="str">
            <v>Telefonica</v>
          </cell>
          <cell r="H326" t="str">
            <v>National_Telefonica</v>
          </cell>
          <cell r="I326" t="str">
            <v>Blue</v>
          </cell>
          <cell r="K326" t="str">
            <v>TI_EL_Zone2</v>
          </cell>
        </row>
        <row r="327">
          <cell r="B327">
            <v>3</v>
          </cell>
          <cell r="E327" t="str">
            <v>Zone2</v>
          </cell>
          <cell r="F327" t="str">
            <v>Vodafone</v>
          </cell>
          <cell r="H327" t="str">
            <v>Orange</v>
          </cell>
          <cell r="I327" t="str">
            <v>Red</v>
          </cell>
          <cell r="K327" t="str">
            <v>TI_DL_Zone1</v>
          </cell>
        </row>
        <row r="328">
          <cell r="B328">
            <v>4</v>
          </cell>
          <cell r="E328" t="str">
            <v>Zone3</v>
          </cell>
          <cell r="I328" t="str">
            <v>Green</v>
          </cell>
          <cell r="K328" t="str">
            <v>TI_DL_Zone2</v>
          </cell>
        </row>
        <row r="329">
          <cell r="B329">
            <v>5</v>
          </cell>
        </row>
        <row r="330">
          <cell r="B330">
            <v>6</v>
          </cell>
        </row>
        <row r="331">
          <cell r="B331">
            <v>7</v>
          </cell>
        </row>
        <row r="336">
          <cell r="B336" t="str">
            <v>Match</v>
          </cell>
          <cell r="C336" t="str">
            <v>ATTele2uta</v>
          </cell>
          <cell r="D336" t="str">
            <v>BEBelgacom</v>
          </cell>
          <cell r="E336" t="str">
            <v>CH</v>
          </cell>
          <cell r="F336" t="str">
            <v>CHZone1</v>
          </cell>
          <cell r="G336" t="str">
            <v>CHZone2</v>
          </cell>
          <cell r="H336" t="str">
            <v>CHZone3</v>
          </cell>
          <cell r="I336" t="str">
            <v>DEQSC</v>
          </cell>
          <cell r="J336" t="str">
            <v>DETelefonica</v>
          </cell>
          <cell r="K336" t="str">
            <v>DEVodafone</v>
          </cell>
          <cell r="L336" t="str">
            <v>DKNA</v>
          </cell>
          <cell r="M336" t="str">
            <v>ESMetro_Telefonica</v>
          </cell>
          <cell r="N336" t="str">
            <v>ESNational_Telefonica</v>
          </cell>
          <cell r="O336" t="str">
            <v>ESOrange</v>
          </cell>
          <cell r="P336" t="str">
            <v>FRRed</v>
          </cell>
          <cell r="Q336" t="str">
            <v>FRWhite</v>
          </cell>
          <cell r="R336" t="str">
            <v>FRBlue</v>
          </cell>
          <cell r="S336" t="str">
            <v>FRGreen</v>
          </cell>
          <cell r="T336" t="str">
            <v>FRSFR _Cruise</v>
          </cell>
          <cell r="U336" t="str">
            <v>FRSFR_Reflex</v>
          </cell>
          <cell r="V336" t="str">
            <v>IENA</v>
          </cell>
          <cell r="W336" t="str">
            <v>ITTI_EL_Zone1</v>
          </cell>
          <cell r="X336" t="str">
            <v>ITTI_DL_Zone1</v>
          </cell>
          <cell r="Y336" t="str">
            <v>ITTI_EL_Zone2</v>
          </cell>
          <cell r="Z336" t="str">
            <v>ITTI_DL_Zone2</v>
          </cell>
          <cell r="AA336" t="str">
            <v>LXNA</v>
          </cell>
          <cell r="AB336" t="str">
            <v>NLBBNED</v>
          </cell>
          <cell r="AC336" t="str">
            <v>PTPortugal_Telecom</v>
          </cell>
          <cell r="AD336" t="str">
            <v>SEScanova</v>
          </cell>
          <cell r="AE336" t="str">
            <v>UKBritish_Telecom</v>
          </cell>
        </row>
        <row r="337">
          <cell r="B337">
            <v>1</v>
          </cell>
          <cell r="C337" t="str">
            <v>1M/1M 1:1</v>
          </cell>
          <cell r="D337" t="str">
            <v>2M/2M 1:1</v>
          </cell>
          <cell r="E337" t="str">
            <v>6M/600K</v>
          </cell>
          <cell r="F337" t="str">
            <v>1200K/1200K</v>
          </cell>
          <cell r="G337" t="str">
            <v>1200K/1200K</v>
          </cell>
          <cell r="H337" t="str">
            <v>1200K/1200K</v>
          </cell>
          <cell r="I337" t="str">
            <v>1M/1M 2:1</v>
          </cell>
          <cell r="J337" t="str">
            <v>2M/2M 2:1</v>
          </cell>
          <cell r="K337" t="str">
            <v>256K/256K 1:1</v>
          </cell>
          <cell r="L337" t="str">
            <v>N/A</v>
          </cell>
          <cell r="M337" t="str">
            <v>1M/320k 10:1</v>
          </cell>
          <cell r="N337" t="str">
            <v>1M/320k 10:1</v>
          </cell>
          <cell r="O337" t="str">
            <v>1M/320k 10:1</v>
          </cell>
          <cell r="P337" t="str">
            <v>512K/512K 10:1</v>
          </cell>
          <cell r="Q337" t="str">
            <v>512K/512K 10:1</v>
          </cell>
          <cell r="R337" t="str">
            <v>512K/512K 10:1</v>
          </cell>
          <cell r="S337" t="str">
            <v>512K/512K 10:1</v>
          </cell>
          <cell r="T337" t="str">
            <v>512k/512k 1:1</v>
          </cell>
          <cell r="U337" t="str">
            <v>512k/512k 1:1</v>
          </cell>
          <cell r="V337" t="str">
            <v>NA</v>
          </cell>
          <cell r="W337" t="str">
            <v>1280K/512K 10:1</v>
          </cell>
          <cell r="X337" t="str">
            <v>1280K/512K 10:1</v>
          </cell>
          <cell r="Y337" t="str">
            <v>1280K/512K 10:1</v>
          </cell>
          <cell r="Z337" t="str">
            <v>1280K/512K 10:1</v>
          </cell>
          <cell r="AA337" t="str">
            <v>NA</v>
          </cell>
          <cell r="AB337" t="str">
            <v>256k/256k 1:1</v>
          </cell>
          <cell r="AC337" t="str">
            <v>256K/256K 10:1</v>
          </cell>
          <cell r="AD337" t="str">
            <v>1M/512k 1:1</v>
          </cell>
          <cell r="AE337" t="str">
            <v>8M/800k</v>
          </cell>
        </row>
        <row r="338">
          <cell r="B338">
            <v>2</v>
          </cell>
          <cell r="C338" t="str">
            <v>2M/2M 1:1</v>
          </cell>
          <cell r="D338" t="str">
            <v>2M/2M 4:1</v>
          </cell>
          <cell r="F338" t="str">
            <v>1800K/1800K</v>
          </cell>
          <cell r="G338" t="str">
            <v>1800K/1800K</v>
          </cell>
          <cell r="H338" t="str">
            <v>1800K/1800K</v>
          </cell>
          <cell r="I338" t="str">
            <v>2M/2M 2:1</v>
          </cell>
          <cell r="J338" t="str">
            <v>2x2M/2M 2:1</v>
          </cell>
          <cell r="K338" t="str">
            <v>512K/512K 1:1</v>
          </cell>
          <cell r="M338" t="str">
            <v>2M/320k 10:1</v>
          </cell>
          <cell r="N338" t="str">
            <v>2M/320k 10:1</v>
          </cell>
          <cell r="O338" t="str">
            <v>2M/320k 10:1</v>
          </cell>
          <cell r="P338" t="str">
            <v>512K/512K 1:1</v>
          </cell>
          <cell r="Q338" t="str">
            <v>512K/512K 1:1</v>
          </cell>
          <cell r="R338" t="str">
            <v>512K/512K 1:1</v>
          </cell>
          <cell r="S338" t="str">
            <v>512K/512K 1:1</v>
          </cell>
          <cell r="T338" t="str">
            <v>1M/1M 1:1</v>
          </cell>
          <cell r="U338" t="str">
            <v>1M/1M 1:1</v>
          </cell>
          <cell r="W338" t="str">
            <v>2M/512K 8:1</v>
          </cell>
          <cell r="X338" t="str">
            <v>2M/512K 8:1</v>
          </cell>
          <cell r="Y338" t="str">
            <v>2M/512K 8:1</v>
          </cell>
          <cell r="Z338" t="str">
            <v>2M/512K 8:1</v>
          </cell>
          <cell r="AB338" t="str">
            <v>512k/512k 1:1</v>
          </cell>
          <cell r="AC338" t="str">
            <v>512K/384K 10:1</v>
          </cell>
          <cell r="AD338" t="str">
            <v>2M/512k 1:1</v>
          </cell>
          <cell r="AE338" t="str">
            <v>20M/800k</v>
          </cell>
        </row>
        <row r="339">
          <cell r="B339">
            <v>3</v>
          </cell>
          <cell r="C339" t="str">
            <v>4M/4M 1:1</v>
          </cell>
          <cell r="D339" t="str">
            <v>1M/1M 1:1</v>
          </cell>
          <cell r="I339" t="str">
            <v>4M/4M 2:1</v>
          </cell>
          <cell r="J339" t="str">
            <v>3x2M/2M 2:1</v>
          </cell>
          <cell r="K339" t="str">
            <v>1M/1M 1:1</v>
          </cell>
          <cell r="M339" t="str">
            <v>4M/512k 10:1</v>
          </cell>
          <cell r="N339" t="str">
            <v>8M/640k 10:1</v>
          </cell>
          <cell r="O339" t="str">
            <v>8M/640k 10:1</v>
          </cell>
          <cell r="P339" t="str">
            <v>512K/512K 8:1</v>
          </cell>
          <cell r="Q339" t="str">
            <v>512K/512K 8:1</v>
          </cell>
          <cell r="R339" t="str">
            <v>512K/512K 8:1</v>
          </cell>
          <cell r="S339" t="str">
            <v>512K/512K 8:1</v>
          </cell>
          <cell r="T339" t="str">
            <v>2M/2M 1:1</v>
          </cell>
          <cell r="U339" t="str">
            <v>2M/2M 1:1</v>
          </cell>
          <cell r="W339" t="str">
            <v>4M/512K 8:1</v>
          </cell>
          <cell r="X339" t="str">
            <v>4M/512K 8:1</v>
          </cell>
          <cell r="Y339" t="str">
            <v>4M/512K 8:1</v>
          </cell>
          <cell r="Z339" t="str">
            <v>4M/512K 8:1</v>
          </cell>
          <cell r="AB339" t="str">
            <v>1M/1M 1:1</v>
          </cell>
          <cell r="AC339" t="str">
            <v>1M/512K 10:1</v>
          </cell>
          <cell r="AD339" t="str">
            <v>3M/512k 1:1</v>
          </cell>
        </row>
        <row r="340">
          <cell r="B340">
            <v>4</v>
          </cell>
          <cell r="D340" t="str">
            <v>1M/1M 2:1</v>
          </cell>
          <cell r="I340" t="str">
            <v>6M/6M 2:1</v>
          </cell>
          <cell r="J340" t="str">
            <v>4x2M/2M 2:1</v>
          </cell>
          <cell r="K340" t="str">
            <v>2M/2M 1:1</v>
          </cell>
          <cell r="M340" t="str">
            <v>8M/640k 10:1</v>
          </cell>
          <cell r="N340" t="str">
            <v>4M/512k 10:1</v>
          </cell>
          <cell r="O340" t="str">
            <v>4M/512k 10:1</v>
          </cell>
          <cell r="P340" t="str">
            <v>1M/1M 1:1</v>
          </cell>
          <cell r="Q340" t="str">
            <v>1M/1M 1:1</v>
          </cell>
          <cell r="R340" t="str">
            <v>1M/1M 1:1</v>
          </cell>
          <cell r="S340" t="str">
            <v>1M/1M 1:1</v>
          </cell>
          <cell r="T340" t="str">
            <v>4M/4M 1:1</v>
          </cell>
          <cell r="U340" t="str">
            <v>4M/4M 1:1</v>
          </cell>
          <cell r="X340" t="str">
            <v>1.6M/1.6M 1.6:1</v>
          </cell>
          <cell r="Z340" t="str">
            <v>1.6M/1.6M 1.6:1</v>
          </cell>
          <cell r="AB340" t="str">
            <v>2M/2M 1:1</v>
          </cell>
          <cell r="AC340" t="str">
            <v>2M/512K 10:1</v>
          </cell>
          <cell r="AD340" t="str">
            <v>4M/512k 1:1</v>
          </cell>
        </row>
        <row r="341">
          <cell r="B341">
            <v>5</v>
          </cell>
          <cell r="D341" t="str">
            <v>1M/1M 4:1</v>
          </cell>
          <cell r="I341" t="str">
            <v>8M/8M 2:1</v>
          </cell>
          <cell r="K341" t="str">
            <v>2x1M/1M 1:1</v>
          </cell>
          <cell r="M341" t="str">
            <v>1M/320k</v>
          </cell>
          <cell r="N341" t="str">
            <v>1M/320k</v>
          </cell>
          <cell r="O341" t="str">
            <v>1M/320k</v>
          </cell>
          <cell r="P341" t="str">
            <v>1M/1M 8:1</v>
          </cell>
          <cell r="Q341" t="str">
            <v>1M/1M 8:1</v>
          </cell>
          <cell r="R341" t="str">
            <v>1M/1M 8:1</v>
          </cell>
          <cell r="S341" t="str">
            <v>1M/1M 8:1</v>
          </cell>
          <cell r="U341" t="str">
            <v>6M/6M 1:1</v>
          </cell>
          <cell r="X341" t="str">
            <v>2x 1.6M/1.6M 1.6:1</v>
          </cell>
          <cell r="Z341" t="str">
            <v>2x 1.6M/1.6M 1.6:1</v>
          </cell>
          <cell r="AB341" t="str">
            <v>256k/256k 4:1</v>
          </cell>
          <cell r="AC341" t="str">
            <v>4M/1M 10:1</v>
          </cell>
        </row>
        <row r="342">
          <cell r="B342">
            <v>6</v>
          </cell>
          <cell r="D342" t="str">
            <v>1M/1M 8:1</v>
          </cell>
          <cell r="I342" t="str">
            <v>10M/10M 2:1</v>
          </cell>
          <cell r="K342" t="str">
            <v>3x1M/1M 1:1</v>
          </cell>
          <cell r="M342" t="str">
            <v>3M/320k</v>
          </cell>
          <cell r="N342" t="str">
            <v>3M/320k</v>
          </cell>
          <cell r="O342" t="str">
            <v>3M/320k</v>
          </cell>
          <cell r="P342" t="str">
            <v>2M/2M 1:1</v>
          </cell>
          <cell r="Q342" t="str">
            <v>2M/2M 1:1</v>
          </cell>
          <cell r="R342" t="str">
            <v>2M/2M 1:1</v>
          </cell>
          <cell r="S342" t="str">
            <v>2M/2M 1:1</v>
          </cell>
          <cell r="U342" t="str">
            <v>8M/8M 1:1</v>
          </cell>
          <cell r="X342" t="str">
            <v>3x 1.6M/1.6M 1.6:1</v>
          </cell>
          <cell r="Z342" t="str">
            <v>3x 1.6M/1.6M 1.6:1</v>
          </cell>
          <cell r="AB342" t="str">
            <v>512k/512k 4:1</v>
          </cell>
          <cell r="AC342" t="str">
            <v>8M/1M 10:1</v>
          </cell>
        </row>
        <row r="343">
          <cell r="B343">
            <v>7</v>
          </cell>
          <cell r="D343" t="str">
            <v>2x1M/1M 1:1</v>
          </cell>
          <cell r="I343" t="str">
            <v>15M/15M 2:1</v>
          </cell>
          <cell r="K343" t="str">
            <v>4x1M/1M 1:1</v>
          </cell>
          <cell r="M343" t="str">
            <v>2M/640k 2:1</v>
          </cell>
          <cell r="N343" t="str">
            <v>2M/640k 2:1</v>
          </cell>
          <cell r="O343" t="str">
            <v>2M/640k 2:1</v>
          </cell>
          <cell r="P343" t="str">
            <v>2M/2M 4:1</v>
          </cell>
          <cell r="Q343" t="str">
            <v>2M/2M 4:1</v>
          </cell>
          <cell r="R343" t="str">
            <v>2M/2M 4:1</v>
          </cell>
          <cell r="S343" t="str">
            <v>2M/2M 4:1</v>
          </cell>
          <cell r="U343" t="str">
            <v>10M/10M 1:1</v>
          </cell>
          <cell r="X343" t="str">
            <v>4x 1.6M/1.6M 1.6:1</v>
          </cell>
          <cell r="Z343" t="str">
            <v>4x 1.6M/1.6M 1.6:1</v>
          </cell>
          <cell r="AB343" t="str">
            <v>1M/1M 4:1</v>
          </cell>
          <cell r="AC343" t="str">
            <v>256K/256K 1:1</v>
          </cell>
        </row>
        <row r="344">
          <cell r="B344">
            <v>8</v>
          </cell>
          <cell r="D344" t="str">
            <v>3x1M/1M 1:1</v>
          </cell>
          <cell r="I344" t="str">
            <v>20M/20M 2:1</v>
          </cell>
          <cell r="K344" t="str">
            <v>512K/512K 2:1</v>
          </cell>
          <cell r="M344" t="str">
            <v>4M/640k 2:1</v>
          </cell>
          <cell r="N344" t="str">
            <v>4M/640k 2:1</v>
          </cell>
          <cell r="O344" t="str">
            <v>4M/640k 2:1</v>
          </cell>
          <cell r="P344" t="str">
            <v>2M/2M 8:1</v>
          </cell>
          <cell r="Q344" t="str">
            <v>2M/2M 8:1</v>
          </cell>
          <cell r="R344" t="str">
            <v>2M/2M 8:1</v>
          </cell>
          <cell r="S344" t="str">
            <v>2M/2M 8:1</v>
          </cell>
          <cell r="AB344" t="str">
            <v>2M/2M 4:1</v>
          </cell>
          <cell r="AC344" t="str">
            <v>512K/384K 1:1</v>
          </cell>
        </row>
        <row r="345">
          <cell r="B345">
            <v>9</v>
          </cell>
          <cell r="D345" t="str">
            <v>4x1M/1M 1:1</v>
          </cell>
          <cell r="K345" t="str">
            <v>1M/1M 2:1</v>
          </cell>
          <cell r="M345" t="str">
            <v>6M/512K</v>
          </cell>
          <cell r="N345" t="str">
            <v>6M/512K</v>
          </cell>
          <cell r="O345" t="str">
            <v>6M/512K</v>
          </cell>
          <cell r="P345" t="str">
            <v>2.3M/2.3M 1:1</v>
          </cell>
          <cell r="Q345" t="str">
            <v>2.3M/2.3M 1:1</v>
          </cell>
          <cell r="R345" t="str">
            <v>2.3M/2.3M 1:1</v>
          </cell>
          <cell r="S345" t="str">
            <v>2.3M/2.3M 1:1</v>
          </cell>
          <cell r="AB345" t="str">
            <v>512k/512k 10:1</v>
          </cell>
          <cell r="AC345" t="str">
            <v>1M/512K 1:1</v>
          </cell>
        </row>
        <row r="346">
          <cell r="B346">
            <v>10</v>
          </cell>
          <cell r="D346" t="str">
            <v>2x2M/2M 1:1</v>
          </cell>
          <cell r="K346" t="str">
            <v>2M/2M 2:1</v>
          </cell>
          <cell r="M346" t="str">
            <v>8M/640k 2:1</v>
          </cell>
          <cell r="N346" t="str">
            <v>8M/640k 2:1</v>
          </cell>
          <cell r="O346" t="str">
            <v>8M/640k 2:1</v>
          </cell>
          <cell r="P346" t="str">
            <v>4M/4M 1:1</v>
          </cell>
          <cell r="Q346" t="str">
            <v>4M/4M 1:1</v>
          </cell>
          <cell r="R346" t="str">
            <v>4M/4M 1:1</v>
          </cell>
          <cell r="S346" t="str">
            <v>4M/4M 1:1</v>
          </cell>
          <cell r="AB346" t="str">
            <v>1M/1M 10:1</v>
          </cell>
          <cell r="AC346" t="str">
            <v>2M/512K 1:1</v>
          </cell>
        </row>
        <row r="347">
          <cell r="B347">
            <v>11</v>
          </cell>
          <cell r="D347" t="str">
            <v>3x2M/2M 1:1</v>
          </cell>
          <cell r="K347" t="str">
            <v>2x2M/2M 2:1</v>
          </cell>
          <cell r="M347" t="str">
            <v>1M/1M 2:1</v>
          </cell>
          <cell r="N347" t="str">
            <v>1M/1M 2:1</v>
          </cell>
          <cell r="P347" t="str">
            <v>4M/4M 2:1</v>
          </cell>
          <cell r="Q347" t="str">
            <v>4M/4M 2:1</v>
          </cell>
          <cell r="R347" t="str">
            <v>4M/4M 2:1</v>
          </cell>
          <cell r="S347" t="str">
            <v>4M/4M 2:1</v>
          </cell>
          <cell r="AB347" t="str">
            <v>2M/2M 10:1</v>
          </cell>
          <cell r="AC347" t="str">
            <v>4M/1M 1:1</v>
          </cell>
        </row>
        <row r="348">
          <cell r="B348">
            <v>12</v>
          </cell>
          <cell r="D348" t="str">
            <v>4x2M/2M 1:1</v>
          </cell>
          <cell r="K348" t="str">
            <v>3x2M/2M 2:1</v>
          </cell>
          <cell r="M348" t="str">
            <v>1.5M/1.5M 2:1</v>
          </cell>
          <cell r="N348" t="str">
            <v>1.5M/1.5M 2:1</v>
          </cell>
          <cell r="P348" t="str">
            <v>4M/4M 4:1</v>
          </cell>
          <cell r="Q348" t="str">
            <v>4M/4M 4:1</v>
          </cell>
          <cell r="R348" t="str">
            <v>4M/4M 4:1</v>
          </cell>
          <cell r="S348" t="str">
            <v>4M/4M 4:1</v>
          </cell>
          <cell r="AC348" t="str">
            <v>8M/1M 1:1</v>
          </cell>
        </row>
        <row r="349">
          <cell r="B349">
            <v>13</v>
          </cell>
          <cell r="K349" t="str">
            <v>4x2M/2M 2:1</v>
          </cell>
          <cell r="M349" t="str">
            <v>2x1M/1M 2:1</v>
          </cell>
          <cell r="N349" t="str">
            <v>2x1M/1M 2:1</v>
          </cell>
          <cell r="P349" t="str">
            <v>4.6M/4.6M 1:1</v>
          </cell>
          <cell r="Q349" t="str">
            <v>4.6M/4.6M 1:1</v>
          </cell>
          <cell r="R349" t="str">
            <v>4.6M/4.6M 1:1</v>
          </cell>
          <cell r="S349" t="str">
            <v>4.6M/4.6M 1:1</v>
          </cell>
        </row>
        <row r="350">
          <cell r="B350">
            <v>14</v>
          </cell>
          <cell r="M350" t="str">
            <v>3x1M/1M 2:1</v>
          </cell>
          <cell r="N350" t="str">
            <v>3x1M/1M 2:1</v>
          </cell>
          <cell r="P350" t="str">
            <v>8M/8M 1:1</v>
          </cell>
          <cell r="Q350" t="str">
            <v>8M/8M 1:1</v>
          </cell>
          <cell r="R350" t="str">
            <v>8M/8M 1:1</v>
          </cell>
          <cell r="S350" t="str">
            <v>8M/8M 1:1</v>
          </cell>
        </row>
        <row r="351">
          <cell r="B351">
            <v>15</v>
          </cell>
          <cell r="M351" t="str">
            <v>4x1M/1M 2:1</v>
          </cell>
          <cell r="N351" t="str">
            <v>4x1M/1M 2:1</v>
          </cell>
          <cell r="P351" t="str">
            <v>8M/8M 4:1</v>
          </cell>
          <cell r="Q351" t="str">
            <v>8M/8M 4:1</v>
          </cell>
          <cell r="R351" t="str">
            <v>8M/8M 4:1</v>
          </cell>
          <cell r="S351" t="str">
            <v>8M/8M 4:1</v>
          </cell>
        </row>
        <row r="352">
          <cell r="B352">
            <v>16</v>
          </cell>
          <cell r="M352" t="str">
            <v>2x1.5M/1.5M 2:1</v>
          </cell>
          <cell r="N352" t="str">
            <v>2x1.5M/1.5M 2:1</v>
          </cell>
        </row>
        <row r="353">
          <cell r="B353">
            <v>17</v>
          </cell>
          <cell r="M353" t="str">
            <v>3x1.5M/1.5M 2:1</v>
          </cell>
          <cell r="N353" t="str">
            <v>3x1.5M/1.5M 2:1</v>
          </cell>
        </row>
        <row r="354">
          <cell r="B354">
            <v>18</v>
          </cell>
          <cell r="M354" t="str">
            <v>4x1.5M/1.5M 2:1</v>
          </cell>
          <cell r="N354" t="str">
            <v>4x1.5M/1.5M 2:1</v>
          </cell>
        </row>
        <row r="355">
          <cell r="B355">
            <v>19</v>
          </cell>
        </row>
        <row r="356">
          <cell r="B356">
            <v>20</v>
          </cell>
        </row>
        <row r="360">
          <cell r="C360" t="str">
            <v>AT</v>
          </cell>
          <cell r="D360" t="str">
            <v>BE</v>
          </cell>
          <cell r="E360" t="str">
            <v>CH</v>
          </cell>
          <cell r="F360" t="str">
            <v>DE</v>
          </cell>
          <cell r="G360" t="str">
            <v>DK</v>
          </cell>
          <cell r="H360" t="str">
            <v>ES</v>
          </cell>
          <cell r="I360" t="str">
            <v>FR</v>
          </cell>
          <cell r="J360" t="str">
            <v>IE</v>
          </cell>
          <cell r="K360" t="str">
            <v>IT</v>
          </cell>
          <cell r="L360" t="str">
            <v>LX</v>
          </cell>
          <cell r="M360" t="str">
            <v>NL</v>
          </cell>
          <cell r="N360" t="str">
            <v>PT</v>
          </cell>
          <cell r="O360" t="str">
            <v>SE</v>
          </cell>
          <cell r="P360" t="str">
            <v>UK</v>
          </cell>
        </row>
        <row r="361">
          <cell r="B361">
            <v>1</v>
          </cell>
          <cell r="C361" t="str">
            <v>Tele2uta</v>
          </cell>
          <cell r="D361" t="str">
            <v>Belgacom</v>
          </cell>
          <cell r="F361" t="str">
            <v>QSC</v>
          </cell>
          <cell r="G361" t="str">
            <v>NA</v>
          </cell>
          <cell r="H361" t="str">
            <v>Metro_Telefonica</v>
          </cell>
          <cell r="I361" t="str">
            <v>SFR_Reflex</v>
          </cell>
          <cell r="J361" t="str">
            <v>NA</v>
          </cell>
          <cell r="K361" t="str">
            <v>TI_EL_Zone1</v>
          </cell>
          <cell r="L361" t="str">
            <v>NA</v>
          </cell>
          <cell r="M361" t="str">
            <v>BBNED</v>
          </cell>
          <cell r="N361" t="str">
            <v>Portugal_Telecom</v>
          </cell>
          <cell r="O361" t="str">
            <v>Scanova</v>
          </cell>
          <cell r="P361" t="str">
            <v>NA</v>
          </cell>
        </row>
        <row r="362">
          <cell r="B362">
            <v>2</v>
          </cell>
          <cell r="E362" t="str">
            <v>Zone1</v>
          </cell>
          <cell r="F362" t="str">
            <v>Vodafone</v>
          </cell>
          <cell r="H362" t="str">
            <v>National_Telefonica</v>
          </cell>
          <cell r="I362" t="str">
            <v>Blue</v>
          </cell>
          <cell r="K362" t="str">
            <v>TI_EL_Zone2</v>
          </cell>
        </row>
        <row r="363">
          <cell r="B363">
            <v>3</v>
          </cell>
          <cell r="E363" t="str">
            <v>Zone2</v>
          </cell>
          <cell r="F363" t="str">
            <v>Telefonica</v>
          </cell>
          <cell r="H363" t="str">
            <v>Orange</v>
          </cell>
          <cell r="K363" t="str">
            <v>TI_DL_Zone1</v>
          </cell>
        </row>
        <row r="364">
          <cell r="B364">
            <v>4</v>
          </cell>
          <cell r="E364" t="str">
            <v>Zone3</v>
          </cell>
          <cell r="K364" t="str">
            <v>TI_DL_Zone2</v>
          </cell>
        </row>
        <row r="365">
          <cell r="B365">
            <v>5</v>
          </cell>
        </row>
        <row r="366">
          <cell r="B366">
            <v>6</v>
          </cell>
        </row>
        <row r="367">
          <cell r="B367">
            <v>7</v>
          </cell>
        </row>
        <row r="372">
          <cell r="B372" t="str">
            <v>Match</v>
          </cell>
          <cell r="C372" t="str">
            <v>ATTele2uta</v>
          </cell>
          <cell r="D372" t="str">
            <v>BEBelgacom</v>
          </cell>
          <cell r="E372" t="str">
            <v>CH</v>
          </cell>
          <cell r="F372" t="str">
            <v>CHZone1</v>
          </cell>
          <cell r="G372" t="str">
            <v>CHZone2</v>
          </cell>
          <cell r="H372" t="str">
            <v>CHZone3</v>
          </cell>
          <cell r="I372" t="str">
            <v>DEQSC</v>
          </cell>
          <cell r="J372" t="str">
            <v>DETelefonica</v>
          </cell>
          <cell r="K372" t="str">
            <v>DEVodafone</v>
          </cell>
          <cell r="L372" t="str">
            <v>DKNA</v>
          </cell>
          <cell r="M372" t="str">
            <v>ESMetro_Telefonica</v>
          </cell>
          <cell r="N372" t="str">
            <v>ESNational_Telefonica</v>
          </cell>
          <cell r="O372" t="str">
            <v>ESOrange</v>
          </cell>
          <cell r="P372" t="str">
            <v>FRRed</v>
          </cell>
          <cell r="Q372" t="str">
            <v>FRWhite</v>
          </cell>
          <cell r="R372" t="str">
            <v>FRBlue</v>
          </cell>
          <cell r="S372" t="str">
            <v>FRGreen</v>
          </cell>
          <cell r="T372" t="str">
            <v>FRSFR _Cruise</v>
          </cell>
          <cell r="U372" t="str">
            <v>FRSFR_Reflex</v>
          </cell>
          <cell r="V372" t="str">
            <v>IENA</v>
          </cell>
          <cell r="W372" t="str">
            <v>ITTI_EL_Zone1</v>
          </cell>
          <cell r="X372" t="str">
            <v>ITTI_DL_Zone1</v>
          </cell>
          <cell r="Y372" t="str">
            <v>ITTI_EL_Zone2</v>
          </cell>
          <cell r="Z372" t="str">
            <v>ITTI_DL_Zone2</v>
          </cell>
          <cell r="AA372" t="str">
            <v>LXNA</v>
          </cell>
          <cell r="AB372" t="str">
            <v>NLBBNED</v>
          </cell>
          <cell r="AC372" t="str">
            <v>PTPortugal_Telecom</v>
          </cell>
          <cell r="AD372" t="str">
            <v>SEScanova</v>
          </cell>
          <cell r="AE372" t="str">
            <v>UKNA</v>
          </cell>
        </row>
        <row r="373">
          <cell r="B373">
            <v>1</v>
          </cell>
          <cell r="C373" t="str">
            <v>1M/1M 1:1</v>
          </cell>
          <cell r="D373" t="str">
            <v>1M/1M 1:1</v>
          </cell>
          <cell r="E373" t="str">
            <v>6M/600K</v>
          </cell>
          <cell r="F373" t="str">
            <v>1200K/1200K</v>
          </cell>
          <cell r="G373" t="str">
            <v>1200K/1200K</v>
          </cell>
          <cell r="H373" t="str">
            <v>1200K/1200K</v>
          </cell>
          <cell r="I373" t="str">
            <v>2M/2M 2:1</v>
          </cell>
          <cell r="J373" t="str">
            <v>2M/2M 2:1</v>
          </cell>
          <cell r="K373" t="str">
            <v>2x1M/1M 1:1</v>
          </cell>
          <cell r="L373" t="str">
            <v>N/A</v>
          </cell>
          <cell r="M373" t="str">
            <v>1M/320k 10:1</v>
          </cell>
          <cell r="N373" t="str">
            <v>1M/320k 10:1</v>
          </cell>
          <cell r="O373" t="str">
            <v>1M/320k 10:1</v>
          </cell>
          <cell r="R373" t="str">
            <v>512K/512K 1:1</v>
          </cell>
          <cell r="U373" t="str">
            <v>512k/512k 1:1</v>
          </cell>
          <cell r="V373" t="str">
            <v>NA</v>
          </cell>
          <cell r="W373" t="str">
            <v>1280K/512K 10:1</v>
          </cell>
          <cell r="X373" t="str">
            <v>1280K/512K 10:1</v>
          </cell>
          <cell r="Y373" t="str">
            <v>1280K/512K 10:1</v>
          </cell>
          <cell r="Z373" t="str">
            <v>1280K/512K 10:1</v>
          </cell>
          <cell r="AA373" t="str">
            <v>NA</v>
          </cell>
          <cell r="AB373" t="str">
            <v>256k/256k 1:1</v>
          </cell>
          <cell r="AC373" t="str">
            <v>256K/256K 10:1</v>
          </cell>
          <cell r="AD373" t="str">
            <v>1M/512k 1:1</v>
          </cell>
          <cell r="AE373" t="str">
            <v>NA</v>
          </cell>
        </row>
        <row r="374">
          <cell r="B374">
            <v>2</v>
          </cell>
          <cell r="C374" t="str">
            <v>2M/2M 1:1</v>
          </cell>
          <cell r="D374" t="str">
            <v>2M/2M 1:1</v>
          </cell>
          <cell r="F374" t="str">
            <v>1800K/1800K</v>
          </cell>
          <cell r="G374" t="str">
            <v>1800K/1800K</v>
          </cell>
          <cell r="H374" t="str">
            <v>1800K/1800K</v>
          </cell>
          <cell r="I374" t="str">
            <v>4M/4M 2:1</v>
          </cell>
          <cell r="J374" t="str">
            <v>2x2M/2M 2:1</v>
          </cell>
          <cell r="K374" t="str">
            <v>3x1M/1M 1:1</v>
          </cell>
          <cell r="M374" t="str">
            <v>2M/320k 10:1</v>
          </cell>
          <cell r="N374" t="str">
            <v>2M/320k 10:1</v>
          </cell>
          <cell r="O374" t="str">
            <v>2M/320k 10:1</v>
          </cell>
          <cell r="R374" t="str">
            <v>1M/1M 1:1</v>
          </cell>
          <cell r="U374" t="str">
            <v>1M/1M 1:1</v>
          </cell>
          <cell r="W374" t="str">
            <v>2M/512K 8:1</v>
          </cell>
          <cell r="X374" t="str">
            <v>2M/512K 8:1</v>
          </cell>
          <cell r="Y374" t="str">
            <v>2M/512K 8:1</v>
          </cell>
          <cell r="Z374" t="str">
            <v>2M/512K 8:1</v>
          </cell>
          <cell r="AB374" t="str">
            <v>512k/512k 1:1</v>
          </cell>
          <cell r="AC374" t="str">
            <v>512K/384K 10:1</v>
          </cell>
          <cell r="AD374" t="str">
            <v>2M/512k 1:1</v>
          </cell>
        </row>
        <row r="375">
          <cell r="B375">
            <v>3</v>
          </cell>
          <cell r="C375" t="str">
            <v>4M/4M 1:1</v>
          </cell>
          <cell r="D375" t="str">
            <v>2x1M/1M 1:1</v>
          </cell>
          <cell r="I375" t="str">
            <v>6M/6M 2:1</v>
          </cell>
          <cell r="J375" t="str">
            <v>3x2M/2M 2:1</v>
          </cell>
          <cell r="K375" t="str">
            <v>4x1M/1M 1:1</v>
          </cell>
          <cell r="M375" t="str">
            <v>4M/512k 10:1</v>
          </cell>
          <cell r="N375" t="str">
            <v>4M/512k 10:1</v>
          </cell>
          <cell r="O375" t="str">
            <v>4M/512k 10:1</v>
          </cell>
          <cell r="R375" t="str">
            <v>2M/2M 1:1</v>
          </cell>
          <cell r="U375" t="str">
            <v>2M/2M 1:1</v>
          </cell>
          <cell r="W375" t="str">
            <v>4M/512K 8:1</v>
          </cell>
          <cell r="X375" t="str">
            <v>4M/512K 8:1</v>
          </cell>
          <cell r="Y375" t="str">
            <v>4M/512K 8:1</v>
          </cell>
          <cell r="Z375" t="str">
            <v>4M/512K 8:1</v>
          </cell>
          <cell r="AB375" t="str">
            <v>1M/1M 1:1</v>
          </cell>
          <cell r="AC375" t="str">
            <v>1M/512K 10:1</v>
          </cell>
          <cell r="AD375" t="str">
            <v>3M/512k 1:1</v>
          </cell>
        </row>
        <row r="376">
          <cell r="B376">
            <v>4</v>
          </cell>
          <cell r="D376" t="str">
            <v>3x1M/1M 1:1</v>
          </cell>
          <cell r="I376" t="str">
            <v>8M/8M 2:1</v>
          </cell>
          <cell r="J376" t="str">
            <v>4x2M/2M 2:1</v>
          </cell>
          <cell r="K376" t="str">
            <v>2M/2M 1:1</v>
          </cell>
          <cell r="M376" t="str">
            <v>8M/640k 10:1</v>
          </cell>
          <cell r="N376" t="str">
            <v>8M/640k 10:1</v>
          </cell>
          <cell r="O376" t="str">
            <v>8M/640k 10:1</v>
          </cell>
          <cell r="R376" t="str">
            <v>4M/4M 1:1</v>
          </cell>
          <cell r="U376" t="str">
            <v>4M/4M 1:1</v>
          </cell>
          <cell r="X376" t="str">
            <v>1.6M/1.6M 1.6:1</v>
          </cell>
          <cell r="Z376" t="str">
            <v>1.6M/1.6M 1.6:1</v>
          </cell>
          <cell r="AB376" t="str">
            <v>2M/2M 1:1</v>
          </cell>
          <cell r="AC376" t="str">
            <v>2M/512K 10:1</v>
          </cell>
          <cell r="AD376" t="str">
            <v>4M/512k 1:1</v>
          </cell>
        </row>
        <row r="377">
          <cell r="B377">
            <v>5</v>
          </cell>
          <cell r="D377" t="str">
            <v>4x1M/1M 1:1</v>
          </cell>
          <cell r="I377" t="str">
            <v>10M/10M 2:1</v>
          </cell>
          <cell r="K377" t="str">
            <v>2M/2M 2:1</v>
          </cell>
          <cell r="M377" t="str">
            <v>1M/320k</v>
          </cell>
          <cell r="N377" t="str">
            <v>1M/320k</v>
          </cell>
          <cell r="O377" t="str">
            <v>1M/320k</v>
          </cell>
          <cell r="R377" t="str">
            <v>8M/8M 1:1</v>
          </cell>
          <cell r="X377" t="str">
            <v>2x 1.6M/1.6M 1.6:1</v>
          </cell>
          <cell r="Z377" t="str">
            <v>2x 1.6M/1.6M 1.6:1</v>
          </cell>
          <cell r="AB377" t="str">
            <v>256k/256k 4:1</v>
          </cell>
          <cell r="AC377" t="str">
            <v>4M/1M 10:1</v>
          </cell>
        </row>
        <row r="378">
          <cell r="B378">
            <v>6</v>
          </cell>
          <cell r="D378" t="str">
            <v>2x2M/2M 1:1</v>
          </cell>
          <cell r="I378" t="str">
            <v>15M/15M 2:1</v>
          </cell>
          <cell r="K378" t="str">
            <v>2x2M/2M 2:1</v>
          </cell>
          <cell r="M378" t="str">
            <v>3M/320k</v>
          </cell>
          <cell r="N378" t="str">
            <v>3M/320k</v>
          </cell>
          <cell r="O378" t="str">
            <v>3M/320k</v>
          </cell>
          <cell r="X378" t="str">
            <v>3x 1.6M/1.6M 1.6:1</v>
          </cell>
          <cell r="Z378" t="str">
            <v>3x 1.6M/1.6M 1.6:1</v>
          </cell>
          <cell r="AB378" t="str">
            <v>512k/512k 4:1</v>
          </cell>
          <cell r="AC378" t="str">
            <v>8M/1M 10:1</v>
          </cell>
        </row>
        <row r="379">
          <cell r="B379">
            <v>7</v>
          </cell>
          <cell r="D379" t="str">
            <v>3x2M/2M 1:1</v>
          </cell>
          <cell r="I379" t="str">
            <v>20M/20M 2:1</v>
          </cell>
          <cell r="K379" t="str">
            <v>3x2M/2M 2:1</v>
          </cell>
          <cell r="M379" t="str">
            <v>2M/640k 2:1</v>
          </cell>
          <cell r="N379" t="str">
            <v>2M/640k 2:1</v>
          </cell>
          <cell r="O379" t="str">
            <v>2M/640k 2:1</v>
          </cell>
          <cell r="X379" t="str">
            <v>4x 1.6M/1.6M 1.6:1</v>
          </cell>
          <cell r="Z379" t="str">
            <v>4x 1.6M/1.6M 1.6:1</v>
          </cell>
          <cell r="AB379" t="str">
            <v>1M/1M 4:1</v>
          </cell>
          <cell r="AC379" t="str">
            <v>256K/256K 1:1</v>
          </cell>
        </row>
        <row r="380">
          <cell r="B380">
            <v>8</v>
          </cell>
          <cell r="D380" t="str">
            <v>4x2M/2M 1:1</v>
          </cell>
          <cell r="K380" t="str">
            <v>4x2M/2M 2:1</v>
          </cell>
          <cell r="M380" t="str">
            <v>4M/640k 2:1</v>
          </cell>
          <cell r="N380" t="str">
            <v>4M/640k 2:1</v>
          </cell>
          <cell r="O380" t="str">
            <v>4M/640k 2:1</v>
          </cell>
          <cell r="AB380" t="str">
            <v>2M/2M 4:1</v>
          </cell>
          <cell r="AC380" t="str">
            <v>512K/384K 1:1</v>
          </cell>
        </row>
        <row r="381">
          <cell r="B381">
            <v>9</v>
          </cell>
          <cell r="M381" t="str">
            <v>6M/512K</v>
          </cell>
          <cell r="N381" t="str">
            <v>6M/512K</v>
          </cell>
          <cell r="O381" t="str">
            <v>6M/512K</v>
          </cell>
          <cell r="AB381" t="str">
            <v>512k/512k 10:1</v>
          </cell>
          <cell r="AC381" t="str">
            <v>1M/512K 1:1</v>
          </cell>
        </row>
        <row r="382">
          <cell r="B382">
            <v>10</v>
          </cell>
          <cell r="M382" t="str">
            <v>8M/640k 2:1</v>
          </cell>
          <cell r="N382" t="str">
            <v>8M/640k 2:1</v>
          </cell>
          <cell r="O382" t="str">
            <v>8M/640k 2:1</v>
          </cell>
          <cell r="AB382" t="str">
            <v>1M/1M 10:1</v>
          </cell>
          <cell r="AC382" t="str">
            <v>2M/512K 1:1</v>
          </cell>
        </row>
        <row r="383">
          <cell r="B383">
            <v>11</v>
          </cell>
          <cell r="M383" t="str">
            <v>1M/1M 2:1</v>
          </cell>
          <cell r="N383" t="str">
            <v>1M/1M 2:1</v>
          </cell>
          <cell r="AB383" t="str">
            <v>2M/2M 10:1</v>
          </cell>
          <cell r="AC383" t="str">
            <v>4M/1M 1:1</v>
          </cell>
        </row>
        <row r="384">
          <cell r="B384">
            <v>12</v>
          </cell>
          <cell r="M384" t="str">
            <v>1.5M/1.5M 2:1</v>
          </cell>
          <cell r="N384" t="str">
            <v>1.5M/1.5M 2:1</v>
          </cell>
          <cell r="AC384" t="str">
            <v>8M/1M 1:1</v>
          </cell>
        </row>
        <row r="385">
          <cell r="B385">
            <v>13</v>
          </cell>
          <cell r="M385" t="str">
            <v>2x1M/1M 2:1</v>
          </cell>
          <cell r="N385" t="str">
            <v>2x1M/1M 2:1</v>
          </cell>
        </row>
        <row r="386">
          <cell r="B386">
            <v>14</v>
          </cell>
          <cell r="M386" t="str">
            <v>3x1M/1M 2:1</v>
          </cell>
          <cell r="N386" t="str">
            <v>3x1M/1M 2:1</v>
          </cell>
        </row>
        <row r="387">
          <cell r="B387">
            <v>15</v>
          </cell>
          <cell r="M387" t="str">
            <v>4x1M/1M 2:1</v>
          </cell>
          <cell r="N387" t="str">
            <v>4x1M/1M 2:1</v>
          </cell>
        </row>
        <row r="388">
          <cell r="B388">
            <v>16</v>
          </cell>
          <cell r="M388" t="str">
            <v>2x1.5M/1.5M 2:1</v>
          </cell>
          <cell r="N388" t="str">
            <v>2x1.5M/1.5M 2:1</v>
          </cell>
        </row>
        <row r="389">
          <cell r="B389">
            <v>17</v>
          </cell>
          <cell r="M389" t="str">
            <v>3x1.5M/1.5M 2:1</v>
          </cell>
          <cell r="N389" t="str">
            <v>3x1.5M/1.5M 2:1</v>
          </cell>
        </row>
        <row r="390">
          <cell r="B390">
            <v>18</v>
          </cell>
          <cell r="M390" t="str">
            <v>4x1.5M/1.5M 2:1</v>
          </cell>
          <cell r="N390" t="str">
            <v>4x1.5M/1.5M 2:1</v>
          </cell>
        </row>
        <row r="391">
          <cell r="B391">
            <v>19</v>
          </cell>
        </row>
        <row r="392">
          <cell r="B392">
            <v>20</v>
          </cell>
        </row>
        <row r="396">
          <cell r="C396" t="str">
            <v>AT</v>
          </cell>
          <cell r="D396" t="str">
            <v>BE</v>
          </cell>
          <cell r="E396" t="str">
            <v>CH</v>
          </cell>
          <cell r="F396" t="str">
            <v>DE</v>
          </cell>
          <cell r="G396" t="str">
            <v>DK</v>
          </cell>
          <cell r="H396" t="str">
            <v>ES</v>
          </cell>
          <cell r="I396" t="str">
            <v>FR</v>
          </cell>
          <cell r="J396" t="str">
            <v>IE</v>
          </cell>
          <cell r="K396" t="str">
            <v>IT</v>
          </cell>
          <cell r="L396" t="str">
            <v>LX</v>
          </cell>
          <cell r="M396" t="str">
            <v>NL</v>
          </cell>
          <cell r="N396" t="str">
            <v>PT</v>
          </cell>
          <cell r="O396" t="str">
            <v>SE</v>
          </cell>
          <cell r="P396" t="str">
            <v>UK</v>
          </cell>
        </row>
        <row r="397">
          <cell r="B397">
            <v>1</v>
          </cell>
          <cell r="C397" t="str">
            <v>Tele2uta</v>
          </cell>
          <cell r="D397" t="str">
            <v>Belgacom</v>
          </cell>
          <cell r="F397" t="str">
            <v>QSC</v>
          </cell>
          <cell r="G397" t="str">
            <v>NA</v>
          </cell>
          <cell r="H397" t="str">
            <v>Metro_Telefonica</v>
          </cell>
          <cell r="I397" t="str">
            <v>SFR_Reflex</v>
          </cell>
          <cell r="J397" t="str">
            <v>NA</v>
          </cell>
          <cell r="K397" t="str">
            <v>TI_EL_Zone1</v>
          </cell>
          <cell r="L397" t="str">
            <v>NA</v>
          </cell>
          <cell r="M397" t="str">
            <v>BBNED</v>
          </cell>
          <cell r="N397" t="str">
            <v>Portugal_Telecom</v>
          </cell>
          <cell r="O397" t="str">
            <v>Scanova</v>
          </cell>
          <cell r="P397" t="str">
            <v>British_Telecom</v>
          </cell>
        </row>
        <row r="398">
          <cell r="B398">
            <v>2</v>
          </cell>
          <cell r="E398" t="str">
            <v>Zone1</v>
          </cell>
          <cell r="F398" t="str">
            <v>Telefonica</v>
          </cell>
          <cell r="H398" t="str">
            <v>National_Telefonica</v>
          </cell>
          <cell r="I398" t="str">
            <v>Blue</v>
          </cell>
          <cell r="K398" t="str">
            <v>TI_EL_Zone2</v>
          </cell>
        </row>
        <row r="399">
          <cell r="B399">
            <v>3</v>
          </cell>
          <cell r="E399" t="str">
            <v>Zone2</v>
          </cell>
          <cell r="F399" t="str">
            <v>Vodafone</v>
          </cell>
          <cell r="H399" t="str">
            <v>Orange</v>
          </cell>
          <cell r="I399" t="str">
            <v>White</v>
          </cell>
          <cell r="K399" t="str">
            <v>TI_DL_Zone1</v>
          </cell>
        </row>
        <row r="400">
          <cell r="B400">
            <v>4</v>
          </cell>
          <cell r="E400" t="str">
            <v>Zone3</v>
          </cell>
          <cell r="I400" t="str">
            <v>Red</v>
          </cell>
          <cell r="K400" t="str">
            <v>TI_DL_Zone2</v>
          </cell>
        </row>
        <row r="401">
          <cell r="B401">
            <v>5</v>
          </cell>
          <cell r="I401" t="str">
            <v>Green</v>
          </cell>
        </row>
        <row r="402">
          <cell r="B402">
            <v>6</v>
          </cell>
          <cell r="I402" t="str">
            <v>SFR _Cruise</v>
          </cell>
        </row>
        <row r="403">
          <cell r="B403">
            <v>7</v>
          </cell>
        </row>
        <row r="408">
          <cell r="B408" t="str">
            <v>Match</v>
          </cell>
          <cell r="C408" t="str">
            <v>ATTele2uta</v>
          </cell>
          <cell r="D408" t="str">
            <v>BEBelgacom</v>
          </cell>
          <cell r="E408" t="str">
            <v>CH</v>
          </cell>
          <cell r="F408" t="str">
            <v>CHZone1</v>
          </cell>
          <cell r="G408" t="str">
            <v>CHZone2</v>
          </cell>
          <cell r="H408" t="str">
            <v>CHZone3</v>
          </cell>
          <cell r="I408" t="str">
            <v>DETelefonica</v>
          </cell>
          <cell r="J408" t="str">
            <v>DEVodafone</v>
          </cell>
          <cell r="K408" t="str">
            <v>DEQSC</v>
          </cell>
          <cell r="L408" t="str">
            <v>DKNA</v>
          </cell>
          <cell r="M408" t="str">
            <v>ESMetro_Telefonica</v>
          </cell>
          <cell r="N408" t="str">
            <v>ESNational_Telefonica</v>
          </cell>
          <cell r="O408" t="str">
            <v>ESOrange</v>
          </cell>
          <cell r="P408" t="str">
            <v>FRRed</v>
          </cell>
          <cell r="Q408" t="str">
            <v>FRWhite</v>
          </cell>
          <cell r="R408" t="str">
            <v>FRBlue</v>
          </cell>
          <cell r="S408" t="str">
            <v>FRGreen</v>
          </cell>
          <cell r="T408" t="str">
            <v>FRSFR _Cruise</v>
          </cell>
          <cell r="U408" t="str">
            <v>FRSFR_Reflex</v>
          </cell>
          <cell r="V408" t="str">
            <v>IENA</v>
          </cell>
          <cell r="W408" t="str">
            <v>ITTI_EL_Zone1</v>
          </cell>
          <cell r="X408" t="str">
            <v>ITTI_DL_Zone1</v>
          </cell>
          <cell r="Y408" t="str">
            <v>ITTI_EL_Zone2</v>
          </cell>
          <cell r="Z408" t="str">
            <v>ITTI_DL_Zone2</v>
          </cell>
          <cell r="AA408" t="str">
            <v>LXNA</v>
          </cell>
          <cell r="AB408" t="str">
            <v>NLBBNED</v>
          </cell>
          <cell r="AC408" t="str">
            <v>PTPortugal_Telecom</v>
          </cell>
          <cell r="AD408" t="str">
            <v>SEScanova</v>
          </cell>
          <cell r="AE408" t="str">
            <v>UKBritish_Telecom</v>
          </cell>
        </row>
        <row r="409">
          <cell r="B409">
            <v>1</v>
          </cell>
          <cell r="C409" t="str">
            <v>1M/1M 1:1</v>
          </cell>
          <cell r="D409" t="str">
            <v>2M/2M 1:1</v>
          </cell>
          <cell r="E409" t="str">
            <v>6M/600K</v>
          </cell>
          <cell r="F409" t="str">
            <v>1200K/1200K</v>
          </cell>
          <cell r="G409" t="str">
            <v>1200K/1200K</v>
          </cell>
          <cell r="H409" t="str">
            <v>1200K/1200K</v>
          </cell>
          <cell r="I409" t="str">
            <v>2M/2M 2:1</v>
          </cell>
          <cell r="J409" t="str">
            <v>256K/256K 1:1</v>
          </cell>
          <cell r="K409" t="str">
            <v>1M/1M 2:1</v>
          </cell>
          <cell r="L409" t="str">
            <v>N/A</v>
          </cell>
          <cell r="M409" t="str">
            <v>1M/320k 10:1</v>
          </cell>
          <cell r="N409" t="str">
            <v>1M/320k 10:1</v>
          </cell>
          <cell r="O409" t="str">
            <v>1M/320k 10:1</v>
          </cell>
          <cell r="P409" t="str">
            <v>512K/512K 10:1</v>
          </cell>
          <cell r="Q409" t="str">
            <v>512K/512K 10:1</v>
          </cell>
          <cell r="R409" t="str">
            <v>512K/512K 10:1</v>
          </cell>
          <cell r="S409" t="str">
            <v>512K/512K 10:1</v>
          </cell>
          <cell r="T409" t="str">
            <v>512k/512k 1:1</v>
          </cell>
          <cell r="U409" t="str">
            <v>512k/512k 1:1</v>
          </cell>
          <cell r="V409" t="str">
            <v>NA</v>
          </cell>
          <cell r="W409" t="str">
            <v>1280K/512K 10:1</v>
          </cell>
          <cell r="X409" t="str">
            <v>1280K/512K 10:1</v>
          </cell>
          <cell r="Y409" t="str">
            <v>1280K/512K 10:1</v>
          </cell>
          <cell r="Z409" t="str">
            <v>1280K/512K 10:1</v>
          </cell>
          <cell r="AA409" t="str">
            <v>NA</v>
          </cell>
          <cell r="AB409" t="str">
            <v>256k/256k 1:1</v>
          </cell>
          <cell r="AC409" t="str">
            <v>256K/256K 10:1</v>
          </cell>
          <cell r="AD409" t="str">
            <v>1M/512k 1:1</v>
          </cell>
          <cell r="AE409" t="str">
            <v>8M/800k</v>
          </cell>
        </row>
        <row r="410">
          <cell r="B410">
            <v>2</v>
          </cell>
          <cell r="C410" t="str">
            <v>2M/2M 1:1</v>
          </cell>
          <cell r="D410" t="str">
            <v>2M/2M 4:1</v>
          </cell>
          <cell r="F410" t="str">
            <v>1800K/1800K</v>
          </cell>
          <cell r="G410" t="str">
            <v>1800K/1800K</v>
          </cell>
          <cell r="H410" t="str">
            <v>1800K/1800K</v>
          </cell>
          <cell r="I410" t="str">
            <v>2x2M/2M 2:1</v>
          </cell>
          <cell r="J410" t="str">
            <v>512K/512K 1:1</v>
          </cell>
          <cell r="K410" t="str">
            <v>2M/2M 2:1</v>
          </cell>
          <cell r="M410" t="str">
            <v>2M/320k 10:1</v>
          </cell>
          <cell r="N410" t="str">
            <v>2M/320k 10:1</v>
          </cell>
          <cell r="O410" t="str">
            <v>2M/320k 10:1</v>
          </cell>
          <cell r="P410" t="str">
            <v>512K/512K 1:1</v>
          </cell>
          <cell r="Q410" t="str">
            <v>512K/512K 1:1</v>
          </cell>
          <cell r="R410" t="str">
            <v>512K/512K 1:1</v>
          </cell>
          <cell r="S410" t="str">
            <v>512K/512K 1:1</v>
          </cell>
          <cell r="T410" t="str">
            <v>1M/1M 1:1</v>
          </cell>
          <cell r="U410" t="str">
            <v>1M/1M 1:1</v>
          </cell>
          <cell r="W410" t="str">
            <v>2M/512K 8:1</v>
          </cell>
          <cell r="X410" t="str">
            <v>2M/512K 8:1</v>
          </cell>
          <cell r="Y410" t="str">
            <v>2M/512K 8:1</v>
          </cell>
          <cell r="Z410" t="str">
            <v>2M/512K 8:1</v>
          </cell>
          <cell r="AB410" t="str">
            <v>512k/512k 1:1</v>
          </cell>
          <cell r="AC410" t="str">
            <v>512K/384K 10:1</v>
          </cell>
          <cell r="AD410" t="str">
            <v>2M/512k 1:1</v>
          </cell>
          <cell r="AE410" t="str">
            <v>20M/800k</v>
          </cell>
        </row>
        <row r="411">
          <cell r="B411">
            <v>3</v>
          </cell>
          <cell r="C411" t="str">
            <v>4M/4M 1:1</v>
          </cell>
          <cell r="D411" t="str">
            <v>1M/1M 1:1</v>
          </cell>
          <cell r="I411" t="str">
            <v>3x2M/2M 2:1</v>
          </cell>
          <cell r="J411" t="str">
            <v>512K/512K 2:1</v>
          </cell>
          <cell r="K411" t="str">
            <v>4M/4M 2:1</v>
          </cell>
          <cell r="M411" t="str">
            <v>4M/512k 10:1</v>
          </cell>
          <cell r="N411" t="str">
            <v>4M/512k 10:1</v>
          </cell>
          <cell r="O411" t="str">
            <v>4M/512k 10:1</v>
          </cell>
          <cell r="P411" t="str">
            <v>512K/512K 8:1</v>
          </cell>
          <cell r="Q411" t="str">
            <v>512K/512K 8:1</v>
          </cell>
          <cell r="R411" t="str">
            <v>512K/512K 8:1</v>
          </cell>
          <cell r="S411" t="str">
            <v>512K/512K 8:1</v>
          </cell>
          <cell r="T411" t="str">
            <v>2M/2M 1:1</v>
          </cell>
          <cell r="U411" t="str">
            <v>2M/2M 1:1</v>
          </cell>
          <cell r="W411" t="str">
            <v>4M/512K 8:1</v>
          </cell>
          <cell r="X411" t="str">
            <v>4M/512K 8:1</v>
          </cell>
          <cell r="Y411" t="str">
            <v>4M/512K 8:1</v>
          </cell>
          <cell r="Z411" t="str">
            <v>4M/512K 8:1</v>
          </cell>
          <cell r="AB411" t="str">
            <v>1M/1M 1:1</v>
          </cell>
          <cell r="AC411" t="str">
            <v>1M/512K 10:1</v>
          </cell>
          <cell r="AD411" t="str">
            <v>3M/512k 1:1</v>
          </cell>
        </row>
        <row r="412">
          <cell r="B412">
            <v>4</v>
          </cell>
          <cell r="D412" t="str">
            <v>1M/1M 2:1</v>
          </cell>
          <cell r="I412" t="str">
            <v>4x2M/2M 2:1</v>
          </cell>
          <cell r="J412" t="str">
            <v>1M/1M 1:1</v>
          </cell>
          <cell r="K412" t="str">
            <v>6M/6M 2:1</v>
          </cell>
          <cell r="M412" t="str">
            <v>8M/640k 10:1</v>
          </cell>
          <cell r="N412" t="str">
            <v>8M/640k 10:1</v>
          </cell>
          <cell r="O412" t="str">
            <v>8M/640k 10:1</v>
          </cell>
          <cell r="P412" t="str">
            <v>1M/1M 1:1</v>
          </cell>
          <cell r="Q412" t="str">
            <v>1M/1M 1:1</v>
          </cell>
          <cell r="R412" t="str">
            <v>1M/1M 1:1</v>
          </cell>
          <cell r="S412" t="str">
            <v>1M/1M 1:1</v>
          </cell>
          <cell r="T412" t="str">
            <v>4M/4M 1:1</v>
          </cell>
          <cell r="U412" t="str">
            <v>4M/4M 1:1</v>
          </cell>
          <cell r="X412" t="str">
            <v>1.6M/1.6M 1.6:1</v>
          </cell>
          <cell r="Z412" t="str">
            <v>1.6M/1.6M 1.6:1</v>
          </cell>
          <cell r="AB412" t="str">
            <v>2M/2M 1:1</v>
          </cell>
          <cell r="AC412" t="str">
            <v>2M/512K 10:1</v>
          </cell>
          <cell r="AD412" t="str">
            <v>4M/512k 1:1</v>
          </cell>
        </row>
        <row r="413">
          <cell r="B413">
            <v>5</v>
          </cell>
          <cell r="D413" t="str">
            <v>1M/1M 4:1</v>
          </cell>
          <cell r="J413" t="str">
            <v>2x1M/1M 1:1</v>
          </cell>
          <cell r="K413" t="str">
            <v>8M/8M 2:1</v>
          </cell>
          <cell r="M413" t="str">
            <v>1M/320k</v>
          </cell>
          <cell r="N413" t="str">
            <v>1M/320k</v>
          </cell>
          <cell r="O413" t="str">
            <v>1M/320k</v>
          </cell>
          <cell r="P413" t="str">
            <v>1M/1M 8:1</v>
          </cell>
          <cell r="Q413" t="str">
            <v>1M/1M 8:1</v>
          </cell>
          <cell r="R413" t="str">
            <v>1M/1M 8:1</v>
          </cell>
          <cell r="S413" t="str">
            <v>1M/1M 8:1</v>
          </cell>
          <cell r="U413" t="str">
            <v>6M/6M 1:1</v>
          </cell>
          <cell r="X413" t="str">
            <v>2x 1.6M/1.6M 1.6:1</v>
          </cell>
          <cell r="Z413" t="str">
            <v>2x 1.6M/1.6M 1.6:1</v>
          </cell>
          <cell r="AB413" t="str">
            <v>256k/256k 4:1</v>
          </cell>
          <cell r="AC413" t="str">
            <v>4M/1M 10:1</v>
          </cell>
        </row>
        <row r="414">
          <cell r="B414">
            <v>6</v>
          </cell>
          <cell r="D414" t="str">
            <v>1M/1M 8:1</v>
          </cell>
          <cell r="J414" t="str">
            <v>3x1M/1M 1:1</v>
          </cell>
          <cell r="K414" t="str">
            <v>10M/10M 2:1</v>
          </cell>
          <cell r="M414" t="str">
            <v>3M/320k</v>
          </cell>
          <cell r="N414" t="str">
            <v>3M/320k</v>
          </cell>
          <cell r="O414" t="str">
            <v>3M/320k</v>
          </cell>
          <cell r="P414" t="str">
            <v>2M/2M 1:1</v>
          </cell>
          <cell r="Q414" t="str">
            <v>2M/2M 1:1</v>
          </cell>
          <cell r="R414" t="str">
            <v>2M/2M 1:1</v>
          </cell>
          <cell r="S414" t="str">
            <v>2M/2M 1:1</v>
          </cell>
          <cell r="U414" t="str">
            <v>8M/8M 1:1</v>
          </cell>
          <cell r="X414" t="str">
            <v>3x 1.6M/1.6M 1.6:1</v>
          </cell>
          <cell r="Z414" t="str">
            <v>3x 1.6M/1.6M 1.6:1</v>
          </cell>
          <cell r="AB414" t="str">
            <v>512k/512k 4:1</v>
          </cell>
          <cell r="AC414" t="str">
            <v>8M/1M 10:1</v>
          </cell>
        </row>
        <row r="415">
          <cell r="B415">
            <v>7</v>
          </cell>
          <cell r="D415" t="str">
            <v>2x1M/1M 1:1</v>
          </cell>
          <cell r="J415" t="str">
            <v>4x1M/1M 1:1</v>
          </cell>
          <cell r="K415" t="str">
            <v>15M/15M 2:1</v>
          </cell>
          <cell r="M415" t="str">
            <v>2M/640k 2:1</v>
          </cell>
          <cell r="N415" t="str">
            <v>2M/640k 2:1</v>
          </cell>
          <cell r="O415" t="str">
            <v>2M/640k 2:1</v>
          </cell>
          <cell r="P415" t="str">
            <v>2M/2M 4:1</v>
          </cell>
          <cell r="Q415" t="str">
            <v>2M/2M 4:1</v>
          </cell>
          <cell r="R415" t="str">
            <v>2M/2M 4:1</v>
          </cell>
          <cell r="S415" t="str">
            <v>2M/2M 4:1</v>
          </cell>
          <cell r="U415" t="str">
            <v>10M/10M 1:1</v>
          </cell>
          <cell r="X415" t="str">
            <v>4x 1.6M/1.6M 1.6:1</v>
          </cell>
          <cell r="Z415" t="str">
            <v>4x 1.6M/1.6M 1.6:1</v>
          </cell>
          <cell r="AB415" t="str">
            <v>1M/1M 4:1</v>
          </cell>
          <cell r="AC415" t="str">
            <v>256K/256K 1:1</v>
          </cell>
        </row>
        <row r="416">
          <cell r="B416">
            <v>8</v>
          </cell>
          <cell r="D416" t="str">
            <v>3x1M/1M 1:1</v>
          </cell>
          <cell r="J416" t="str">
            <v>2M/2M 1:1</v>
          </cell>
          <cell r="K416" t="str">
            <v>20M/20M 2:1</v>
          </cell>
          <cell r="M416" t="str">
            <v>4M/640k 2:1</v>
          </cell>
          <cell r="N416" t="str">
            <v>4M/640k 2:1</v>
          </cell>
          <cell r="O416" t="str">
            <v>4M/640k 2:1</v>
          </cell>
          <cell r="P416" t="str">
            <v>2M/2M 8:1</v>
          </cell>
          <cell r="Q416" t="str">
            <v>2M/2M 8:1</v>
          </cell>
          <cell r="R416" t="str">
            <v>2M/2M 8:1</v>
          </cell>
          <cell r="S416" t="str">
            <v>2M/2M 8:1</v>
          </cell>
          <cell r="AB416" t="str">
            <v>2M/2M 4:1</v>
          </cell>
          <cell r="AC416" t="str">
            <v>512K/384K 1:1</v>
          </cell>
        </row>
        <row r="417">
          <cell r="B417">
            <v>9</v>
          </cell>
          <cell r="D417" t="str">
            <v>4x1M/1M 1:1</v>
          </cell>
          <cell r="J417" t="str">
            <v>2M/2M 2:1</v>
          </cell>
          <cell r="M417" t="str">
            <v>6M/512K</v>
          </cell>
          <cell r="N417" t="str">
            <v>6M/512K</v>
          </cell>
          <cell r="O417" t="str">
            <v>6M/512K</v>
          </cell>
          <cell r="P417" t="str">
            <v>2.3M/2.3M 1:1</v>
          </cell>
          <cell r="Q417" t="str">
            <v>2.3M/2.3M 1:1</v>
          </cell>
          <cell r="R417" t="str">
            <v>2.3M/2.3M 1:1</v>
          </cell>
          <cell r="S417" t="str">
            <v>2.3M/2.3M 1:1</v>
          </cell>
          <cell r="AB417" t="str">
            <v>512k/512k 10:1</v>
          </cell>
          <cell r="AC417" t="str">
            <v>1M/512K 1:1</v>
          </cell>
        </row>
        <row r="418">
          <cell r="B418">
            <v>10</v>
          </cell>
          <cell r="D418" t="str">
            <v>2x2M/2M 1:1</v>
          </cell>
          <cell r="J418" t="str">
            <v>2x2M/2M 2:1</v>
          </cell>
          <cell r="M418" t="str">
            <v>8M/640k 2:1</v>
          </cell>
          <cell r="N418" t="str">
            <v>8M/640k 2:1</v>
          </cell>
          <cell r="O418" t="str">
            <v>8M/640k 2:1</v>
          </cell>
          <cell r="P418" t="str">
            <v>4M/4M 1:1</v>
          </cell>
          <cell r="Q418" t="str">
            <v>4M/4M 1:1</v>
          </cell>
          <cell r="R418" t="str">
            <v>4M/4M 1:1</v>
          </cell>
          <cell r="S418" t="str">
            <v>4M/4M 1:1</v>
          </cell>
          <cell r="AB418" t="str">
            <v>1M/1M 10:1</v>
          </cell>
          <cell r="AC418" t="str">
            <v>2M/512K 1:1</v>
          </cell>
        </row>
        <row r="419">
          <cell r="B419">
            <v>11</v>
          </cell>
          <cell r="D419" t="str">
            <v>3x2M/2M 1:1</v>
          </cell>
          <cell r="J419" t="str">
            <v>3x2M/2M 2:1</v>
          </cell>
          <cell r="M419" t="str">
            <v>1M/1M 2:1</v>
          </cell>
          <cell r="N419" t="str">
            <v>1M/1M 2:1</v>
          </cell>
          <cell r="P419" t="str">
            <v>4M/4M 2:1</v>
          </cell>
          <cell r="Q419" t="str">
            <v>4M/4M 2:1</v>
          </cell>
          <cell r="R419" t="str">
            <v>4M/4M 2:1</v>
          </cell>
          <cell r="S419" t="str">
            <v>4M/4M 2:1</v>
          </cell>
          <cell r="AB419" t="str">
            <v>2M/2M 10:1</v>
          </cell>
          <cell r="AC419" t="str">
            <v>4M/1M 1:1</v>
          </cell>
        </row>
        <row r="420">
          <cell r="B420">
            <v>12</v>
          </cell>
          <cell r="D420" t="str">
            <v>4x2M/2M 1:1</v>
          </cell>
          <cell r="J420" t="str">
            <v>4x2M/2M 2:1</v>
          </cell>
          <cell r="M420" t="str">
            <v>1.5M/1.5M 2:1</v>
          </cell>
          <cell r="N420" t="str">
            <v>1.5M/1.5M 2:1</v>
          </cell>
          <cell r="P420" t="str">
            <v>4M/4M 4:1</v>
          </cell>
          <cell r="Q420" t="str">
            <v>4M/4M 4:1</v>
          </cell>
          <cell r="R420" t="str">
            <v>4M/4M 4:1</v>
          </cell>
          <cell r="S420" t="str">
            <v>4M/4M 4:1</v>
          </cell>
          <cell r="AC420" t="str">
            <v>8M/1M 1:1</v>
          </cell>
        </row>
        <row r="421">
          <cell r="B421">
            <v>13</v>
          </cell>
          <cell r="M421" t="str">
            <v>2x1M/1M 2:1</v>
          </cell>
          <cell r="N421" t="str">
            <v>2x1M/1M 2:1</v>
          </cell>
          <cell r="P421" t="str">
            <v>4.6M/4.6M 1:1</v>
          </cell>
          <cell r="Q421" t="str">
            <v>4.6M/4.6M 1:1</v>
          </cell>
          <cell r="R421" t="str">
            <v>4.6M/4.6M 1:1</v>
          </cell>
          <cell r="S421" t="str">
            <v>4.6M/4.6M 1:1</v>
          </cell>
        </row>
        <row r="422">
          <cell r="B422">
            <v>14</v>
          </cell>
          <cell r="M422" t="str">
            <v>3x1M/1M 2:1</v>
          </cell>
          <cell r="N422" t="str">
            <v>3x1M/1M 2:1</v>
          </cell>
          <cell r="P422" t="str">
            <v>8M/8M 1:1</v>
          </cell>
          <cell r="Q422" t="str">
            <v>8M/8M 1:1</v>
          </cell>
          <cell r="R422" t="str">
            <v>8M/8M 1:1</v>
          </cell>
          <cell r="S422" t="str">
            <v>8M/8M 1:1</v>
          </cell>
        </row>
        <row r="423">
          <cell r="B423">
            <v>15</v>
          </cell>
          <cell r="M423" t="str">
            <v>4x1M/1M 2:1</v>
          </cell>
          <cell r="N423" t="str">
            <v>4x1M/1M 2:1</v>
          </cell>
          <cell r="P423" t="str">
            <v>8M/8M 4:1</v>
          </cell>
          <cell r="Q423" t="str">
            <v>8M/8M 4:1</v>
          </cell>
          <cell r="R423" t="str">
            <v>8M/8M 4:1</v>
          </cell>
          <cell r="S423" t="str">
            <v>8M/8M 4:1</v>
          </cell>
        </row>
        <row r="424">
          <cell r="B424">
            <v>16</v>
          </cell>
          <cell r="M424" t="str">
            <v>2x1.5M/1.5M 2:1</v>
          </cell>
          <cell r="N424" t="str">
            <v>2x1.5M/1.5M 2:1</v>
          </cell>
        </row>
        <row r="425">
          <cell r="B425">
            <v>17</v>
          </cell>
          <cell r="M425" t="str">
            <v>3x1.5M/1.5M 2:1</v>
          </cell>
          <cell r="N425" t="str">
            <v>3x1.5M/1.5M 2:1</v>
          </cell>
        </row>
        <row r="426">
          <cell r="B426">
            <v>18</v>
          </cell>
          <cell r="M426" t="str">
            <v>4x1.5M/1.5M 2:1</v>
          </cell>
          <cell r="N426" t="str">
            <v>4x1.5M/1.5M 2:1</v>
          </cell>
        </row>
        <row r="427">
          <cell r="B427">
            <v>19</v>
          </cell>
        </row>
        <row r="428">
          <cell r="B428">
            <v>20</v>
          </cell>
        </row>
        <row r="432">
          <cell r="C432" t="str">
            <v>AT</v>
          </cell>
          <cell r="D432" t="str">
            <v>BE</v>
          </cell>
          <cell r="E432" t="str">
            <v>CH</v>
          </cell>
          <cell r="F432" t="str">
            <v>DE</v>
          </cell>
          <cell r="G432" t="str">
            <v>DK</v>
          </cell>
          <cell r="H432" t="str">
            <v>ES</v>
          </cell>
          <cell r="I432" t="str">
            <v>FR</v>
          </cell>
          <cell r="J432" t="str">
            <v>IE</v>
          </cell>
          <cell r="K432" t="str">
            <v>IT</v>
          </cell>
          <cell r="L432" t="str">
            <v>LX</v>
          </cell>
          <cell r="M432" t="str">
            <v>NL</v>
          </cell>
          <cell r="N432" t="str">
            <v>PT</v>
          </cell>
          <cell r="O432" t="str">
            <v>SE</v>
          </cell>
          <cell r="P432" t="str">
            <v>UK</v>
          </cell>
        </row>
        <row r="433">
          <cell r="B433">
            <v>1</v>
          </cell>
          <cell r="C433" t="str">
            <v>NA</v>
          </cell>
          <cell r="D433" t="str">
            <v>Belgacom</v>
          </cell>
          <cell r="E433" t="str">
            <v>NA</v>
          </cell>
          <cell r="F433" t="str">
            <v>QSC</v>
          </cell>
          <cell r="G433" t="str">
            <v>NA</v>
          </cell>
          <cell r="H433" t="str">
            <v>Metro_Telefonica</v>
          </cell>
          <cell r="I433" t="str">
            <v>SFR_Reflex</v>
          </cell>
          <cell r="J433" t="str">
            <v>NA</v>
          </cell>
          <cell r="K433" t="str">
            <v>TI_EL_Zone1</v>
          </cell>
          <cell r="L433" t="str">
            <v>NA</v>
          </cell>
          <cell r="M433" t="str">
            <v>BBNED</v>
          </cell>
          <cell r="N433" t="str">
            <v>Portugal_Telecom</v>
          </cell>
          <cell r="O433" t="str">
            <v>NA</v>
          </cell>
          <cell r="P433" t="str">
            <v>NA</v>
          </cell>
        </row>
        <row r="434">
          <cell r="B434">
            <v>2</v>
          </cell>
          <cell r="F434" t="str">
            <v>Vodafone</v>
          </cell>
          <cell r="H434" t="str">
            <v>National_Telefonica</v>
          </cell>
          <cell r="I434" t="str">
            <v>Blue</v>
          </cell>
          <cell r="K434" t="str">
            <v>TI_EL_Zone2</v>
          </cell>
        </row>
        <row r="435">
          <cell r="B435">
            <v>3</v>
          </cell>
          <cell r="F435" t="str">
            <v>Telefonica</v>
          </cell>
          <cell r="H435" t="str">
            <v>Orange</v>
          </cell>
          <cell r="K435" t="str">
            <v>TI_DL_Zone1</v>
          </cell>
        </row>
        <row r="436">
          <cell r="B436">
            <v>4</v>
          </cell>
          <cell r="K436" t="str">
            <v>TI_DL_Zone2</v>
          </cell>
        </row>
        <row r="437">
          <cell r="B437">
            <v>5</v>
          </cell>
        </row>
        <row r="438">
          <cell r="B438">
            <v>6</v>
          </cell>
        </row>
        <row r="439">
          <cell r="B439">
            <v>7</v>
          </cell>
        </row>
        <row r="444">
          <cell r="B444" t="str">
            <v>Match</v>
          </cell>
          <cell r="C444" t="str">
            <v>ATNA</v>
          </cell>
          <cell r="D444" t="str">
            <v>BEBelgacom</v>
          </cell>
          <cell r="E444" t="str">
            <v>CHNA</v>
          </cell>
          <cell r="F444" t="str">
            <v>CHNA</v>
          </cell>
          <cell r="G444" t="str">
            <v>CHNA</v>
          </cell>
          <cell r="H444" t="str">
            <v>CHNA</v>
          </cell>
          <cell r="I444" t="str">
            <v>DEQSC</v>
          </cell>
          <cell r="J444" t="str">
            <v>DETelefonica</v>
          </cell>
          <cell r="K444" t="str">
            <v>DEVodafone</v>
          </cell>
          <cell r="L444" t="str">
            <v>DKNA</v>
          </cell>
          <cell r="M444" t="str">
            <v>ESMetro_Telefonica</v>
          </cell>
          <cell r="N444" t="str">
            <v>ESNational_Telefonica</v>
          </cell>
          <cell r="O444" t="str">
            <v>ESOrange</v>
          </cell>
          <cell r="P444" t="str">
            <v>FRBlue</v>
          </cell>
          <cell r="Q444" t="str">
            <v>FRSFR_Reflex</v>
          </cell>
          <cell r="R444" t="str">
            <v>FRNA</v>
          </cell>
          <cell r="S444" t="str">
            <v>FRNA</v>
          </cell>
          <cell r="T444" t="str">
            <v>FRNA</v>
          </cell>
          <cell r="U444" t="str">
            <v>FRNA</v>
          </cell>
          <cell r="V444" t="str">
            <v>IENA</v>
          </cell>
          <cell r="W444" t="str">
            <v>ITTI_EL_Zone1</v>
          </cell>
          <cell r="X444" t="str">
            <v>ITTI_DL_Zone1</v>
          </cell>
          <cell r="Y444" t="str">
            <v>ITTI_EL_Zone2</v>
          </cell>
          <cell r="Z444" t="str">
            <v>ITTI_DL_Zone2</v>
          </cell>
          <cell r="AA444" t="str">
            <v>LXNA</v>
          </cell>
          <cell r="AB444" t="str">
            <v>NLBBNED</v>
          </cell>
          <cell r="AC444" t="str">
            <v>PTPortugal_Telecom</v>
          </cell>
          <cell r="AD444" t="str">
            <v>SENA</v>
          </cell>
          <cell r="AE444" t="str">
            <v>UKNA</v>
          </cell>
        </row>
        <row r="445">
          <cell r="B445">
            <v>1</v>
          </cell>
          <cell r="C445" t="str">
            <v>NA</v>
          </cell>
          <cell r="D445" t="str">
            <v>1M/1M 1:1</v>
          </cell>
          <cell r="E445" t="str">
            <v>NA</v>
          </cell>
          <cell r="F445" t="str">
            <v>NA</v>
          </cell>
          <cell r="G445" t="str">
            <v>NA</v>
          </cell>
          <cell r="H445" t="str">
            <v>NA</v>
          </cell>
          <cell r="I445" t="str">
            <v>2M/2M 2:1</v>
          </cell>
          <cell r="J445" t="str">
            <v>2M/2M 2:1</v>
          </cell>
          <cell r="K445" t="str">
            <v>2x1M/1M 1:1</v>
          </cell>
          <cell r="L445" t="str">
            <v>NA</v>
          </cell>
          <cell r="M445" t="str">
            <v>1M/320k 10:1</v>
          </cell>
          <cell r="N445" t="str">
            <v>1M/320k 10:1</v>
          </cell>
          <cell r="O445" t="str">
            <v>1M/320k 10:1</v>
          </cell>
          <cell r="P445" t="str">
            <v>512K/512K 1:1</v>
          </cell>
          <cell r="Q445" t="str">
            <v>512K/512K 1:1</v>
          </cell>
          <cell r="R445" t="str">
            <v>NA</v>
          </cell>
          <cell r="S445" t="str">
            <v>NA</v>
          </cell>
          <cell r="T445" t="str">
            <v>NA</v>
          </cell>
          <cell r="U445" t="str">
            <v>NA</v>
          </cell>
          <cell r="V445" t="str">
            <v>NA</v>
          </cell>
          <cell r="W445" t="str">
            <v>1280K/512K 10:1</v>
          </cell>
          <cell r="X445" t="str">
            <v>1280K/512K 10:1</v>
          </cell>
          <cell r="Y445" t="str">
            <v>1280K/512K 10:1</v>
          </cell>
          <cell r="Z445" t="str">
            <v>1280K/512K 10:1</v>
          </cell>
          <cell r="AA445" t="str">
            <v>NA</v>
          </cell>
          <cell r="AB445" t="str">
            <v>256k/256k 1:1</v>
          </cell>
          <cell r="AC445" t="str">
            <v>256K/256K 10:1</v>
          </cell>
          <cell r="AD445" t="str">
            <v>NA</v>
          </cell>
          <cell r="AE445" t="str">
            <v>NA</v>
          </cell>
        </row>
        <row r="446">
          <cell r="B446">
            <v>2</v>
          </cell>
          <cell r="D446" t="str">
            <v>2M/2M 1:1</v>
          </cell>
          <cell r="I446" t="str">
            <v>4M/4M 2:1</v>
          </cell>
          <cell r="J446" t="str">
            <v>2x2M/2M 2:1</v>
          </cell>
          <cell r="K446" t="str">
            <v>3x1M/1M 1:1</v>
          </cell>
          <cell r="M446" t="str">
            <v>2M/320k 10:1</v>
          </cell>
          <cell r="N446" t="str">
            <v>2M/320k 10:1</v>
          </cell>
          <cell r="O446" t="str">
            <v>2M/320k 10:1</v>
          </cell>
          <cell r="P446" t="str">
            <v>1M/1M 1:1</v>
          </cell>
          <cell r="Q446" t="str">
            <v>1M/1M 1:1</v>
          </cell>
          <cell r="W446" t="str">
            <v>2M/512K 8:1</v>
          </cell>
          <cell r="X446" t="str">
            <v>2M/512K 8:1</v>
          </cell>
          <cell r="Y446" t="str">
            <v>2M/512K 8:1</v>
          </cell>
          <cell r="Z446" t="str">
            <v>2M/512K 8:1</v>
          </cell>
          <cell r="AB446" t="str">
            <v>512k/512k 1:1</v>
          </cell>
          <cell r="AC446" t="str">
            <v>512K/384K 10:1</v>
          </cell>
        </row>
        <row r="447">
          <cell r="B447">
            <v>3</v>
          </cell>
          <cell r="D447" t="str">
            <v>2x1M/1M 1:1</v>
          </cell>
          <cell r="I447" t="str">
            <v>6M/6M 2:1</v>
          </cell>
          <cell r="J447" t="str">
            <v>3x2M/2M 2:1</v>
          </cell>
          <cell r="K447" t="str">
            <v>4x1M/1M 1:1</v>
          </cell>
          <cell r="M447" t="str">
            <v>4M/512k 10:1</v>
          </cell>
          <cell r="N447" t="str">
            <v>4M/512k 10:1</v>
          </cell>
          <cell r="O447" t="str">
            <v>4M/512k 10:1</v>
          </cell>
          <cell r="P447" t="str">
            <v>2M/2M 1:1</v>
          </cell>
          <cell r="Q447" t="str">
            <v>2M/2M 1:1</v>
          </cell>
          <cell r="W447" t="str">
            <v>4M/512K 8:1</v>
          </cell>
          <cell r="X447" t="str">
            <v>4M/512K 8:1</v>
          </cell>
          <cell r="Y447" t="str">
            <v>4M/512K 8:1</v>
          </cell>
          <cell r="Z447" t="str">
            <v>4M/512K 8:1</v>
          </cell>
          <cell r="AB447" t="str">
            <v>1M/1M 1:1</v>
          </cell>
          <cell r="AC447" t="str">
            <v>1M/512K 10:1</v>
          </cell>
        </row>
        <row r="448">
          <cell r="B448">
            <v>4</v>
          </cell>
          <cell r="D448" t="str">
            <v>3x1M/1M 1:1</v>
          </cell>
          <cell r="I448" t="str">
            <v>8M/8M 2:1</v>
          </cell>
          <cell r="J448" t="str">
            <v>4x2M/2M 2:1</v>
          </cell>
          <cell r="K448" t="str">
            <v>2M/2M 1:1</v>
          </cell>
          <cell r="M448" t="str">
            <v>8M/640k 10:1</v>
          </cell>
          <cell r="N448" t="str">
            <v>8M/640k 10:1</v>
          </cell>
          <cell r="O448" t="str">
            <v>8M/640k 10:1</v>
          </cell>
          <cell r="P448" t="str">
            <v>4M/4M 1:1</v>
          </cell>
          <cell r="Q448" t="str">
            <v>4M/4M 1:1</v>
          </cell>
          <cell r="X448" t="str">
            <v>1.6M/1.6M 1.6:1</v>
          </cell>
          <cell r="Z448" t="str">
            <v>1.6M/1.6M 1.6:1</v>
          </cell>
          <cell r="AB448" t="str">
            <v>2M/2M 1:1</v>
          </cell>
          <cell r="AC448" t="str">
            <v>2M/512K 10:1</v>
          </cell>
        </row>
        <row r="449">
          <cell r="B449">
            <v>5</v>
          </cell>
          <cell r="D449" t="str">
            <v>4x1M/1M 1:1</v>
          </cell>
          <cell r="I449" t="str">
            <v>10M/10M 2:1</v>
          </cell>
          <cell r="K449" t="str">
            <v>2M/2M 2:1</v>
          </cell>
          <cell r="M449" t="str">
            <v>1M/320k</v>
          </cell>
          <cell r="N449" t="str">
            <v>1M/320k</v>
          </cell>
          <cell r="O449" t="str">
            <v>1M/320k</v>
          </cell>
          <cell r="P449" t="str">
            <v>8M/8M 1:1</v>
          </cell>
          <cell r="X449" t="str">
            <v>2x 1.6M/1.6M 1.6:1</v>
          </cell>
          <cell r="Z449" t="str">
            <v>2x 1.6M/1.6M 1.6:1</v>
          </cell>
          <cell r="AB449" t="str">
            <v>256k/256k 4:1</v>
          </cell>
          <cell r="AC449" t="str">
            <v>4M/1M 10:1</v>
          </cell>
        </row>
        <row r="450">
          <cell r="B450">
            <v>6</v>
          </cell>
          <cell r="D450" t="str">
            <v>2x2M/2M 1:1</v>
          </cell>
          <cell r="I450" t="str">
            <v>15M/15M 2:1</v>
          </cell>
          <cell r="K450" t="str">
            <v>2x2M/2M 2:1</v>
          </cell>
          <cell r="M450" t="str">
            <v>3M/320k</v>
          </cell>
          <cell r="N450" t="str">
            <v>3M/320k</v>
          </cell>
          <cell r="O450" t="str">
            <v>3M/320k</v>
          </cell>
          <cell r="X450" t="str">
            <v>3x 1.6M/1.6M 1.6:1</v>
          </cell>
          <cell r="Z450" t="str">
            <v>3x 1.6M/1.6M 1.6:1</v>
          </cell>
          <cell r="AB450" t="str">
            <v>512k/512k 4:1</v>
          </cell>
          <cell r="AC450" t="str">
            <v>8M/1M 10:1</v>
          </cell>
        </row>
        <row r="451">
          <cell r="B451">
            <v>7</v>
          </cell>
          <cell r="D451" t="str">
            <v>3x2M/2M 1:1</v>
          </cell>
          <cell r="I451" t="str">
            <v>20M/20M 2:1</v>
          </cell>
          <cell r="K451" t="str">
            <v>3x2M/2M 2:1</v>
          </cell>
          <cell r="M451" t="str">
            <v>2M/640k 2:1</v>
          </cell>
          <cell r="N451" t="str">
            <v>2M/640k 2:1</v>
          </cell>
          <cell r="O451" t="str">
            <v>2M/640k 2:1</v>
          </cell>
          <cell r="X451" t="str">
            <v>4x 1.6M/1.6M 1.6:1</v>
          </cell>
          <cell r="Z451" t="str">
            <v>4x 1.6M/1.6M 1.6:1</v>
          </cell>
          <cell r="AB451" t="str">
            <v>1M/1M 4:1</v>
          </cell>
          <cell r="AC451" t="str">
            <v>256K/256K 1:1</v>
          </cell>
        </row>
        <row r="452">
          <cell r="B452">
            <v>8</v>
          </cell>
          <cell r="D452" t="str">
            <v>4x2M/2M 1:1</v>
          </cell>
          <cell r="K452" t="str">
            <v>4x2M/2M 2:1</v>
          </cell>
          <cell r="M452" t="str">
            <v>4M/640k 2:1</v>
          </cell>
          <cell r="N452" t="str">
            <v>4M/640k 2:1</v>
          </cell>
          <cell r="O452" t="str">
            <v>4M/640k 2:1</v>
          </cell>
          <cell r="AB452" t="str">
            <v>2M/2M 4:1</v>
          </cell>
          <cell r="AC452" t="str">
            <v>512K/384K 1:1</v>
          </cell>
        </row>
        <row r="453">
          <cell r="B453">
            <v>9</v>
          </cell>
          <cell r="M453" t="str">
            <v>6M/512K</v>
          </cell>
          <cell r="N453" t="str">
            <v>6M/512K</v>
          </cell>
          <cell r="O453" t="str">
            <v>6M/512K</v>
          </cell>
          <cell r="AB453" t="str">
            <v>512k/512k 10:1</v>
          </cell>
          <cell r="AC453" t="str">
            <v>1M/512K 1:1</v>
          </cell>
        </row>
        <row r="454">
          <cell r="B454">
            <v>10</v>
          </cell>
          <cell r="M454" t="str">
            <v>8M/640k 2:1</v>
          </cell>
          <cell r="N454" t="str">
            <v>8M/640k 2:1</v>
          </cell>
          <cell r="O454" t="str">
            <v>8M/640k 2:1</v>
          </cell>
          <cell r="AB454" t="str">
            <v>1M/1M 10:1</v>
          </cell>
          <cell r="AC454" t="str">
            <v>2M/512K 1:1</v>
          </cell>
        </row>
        <row r="455">
          <cell r="B455">
            <v>11</v>
          </cell>
          <cell r="M455" t="str">
            <v>1M/1M 2:1</v>
          </cell>
          <cell r="N455" t="str">
            <v>1M/1M 2:1</v>
          </cell>
          <cell r="AB455" t="str">
            <v>2M/2M 10:1</v>
          </cell>
          <cell r="AC455" t="str">
            <v>4M/1M 1:1</v>
          </cell>
        </row>
        <row r="456">
          <cell r="B456">
            <v>12</v>
          </cell>
          <cell r="M456" t="str">
            <v>1.5M/1.5M 2:1</v>
          </cell>
          <cell r="N456" t="str">
            <v>1.5M/1.5M 2:1</v>
          </cell>
          <cell r="AC456" t="str">
            <v>8M/1M 1:1</v>
          </cell>
        </row>
        <row r="457">
          <cell r="B457">
            <v>13</v>
          </cell>
          <cell r="M457" t="str">
            <v>2x1M/1M 2:1</v>
          </cell>
          <cell r="N457" t="str">
            <v>2x1M/1M 2:1</v>
          </cell>
        </row>
        <row r="458">
          <cell r="B458">
            <v>14</v>
          </cell>
          <cell r="M458" t="str">
            <v>3x1M/1M 2:1</v>
          </cell>
          <cell r="N458" t="str">
            <v>3x1M/1M 2:1</v>
          </cell>
        </row>
        <row r="459">
          <cell r="B459">
            <v>15</v>
          </cell>
          <cell r="M459" t="str">
            <v>4x1M/1M 2:1</v>
          </cell>
          <cell r="N459" t="str">
            <v>4x1M/1M 2:1</v>
          </cell>
        </row>
        <row r="460">
          <cell r="B460">
            <v>16</v>
          </cell>
          <cell r="M460" t="str">
            <v>2x1.5M/1.5M 2:1</v>
          </cell>
          <cell r="N460" t="str">
            <v>2x1.5M/1.5M 2:1</v>
          </cell>
        </row>
        <row r="461">
          <cell r="B461">
            <v>17</v>
          </cell>
          <cell r="M461" t="str">
            <v>3x1.5M/1.5M 2:1</v>
          </cell>
          <cell r="N461" t="str">
            <v>3x1.5M/1.5M 2:1</v>
          </cell>
        </row>
        <row r="462">
          <cell r="B462">
            <v>18</v>
          </cell>
          <cell r="M462" t="str">
            <v>4x1.5M/1.5M 2:1</v>
          </cell>
          <cell r="N462" t="str">
            <v>4x1.5M/1.5M 2:1</v>
          </cell>
        </row>
        <row r="463">
          <cell r="B463">
            <v>19</v>
          </cell>
        </row>
        <row r="464">
          <cell r="B464">
            <v>20</v>
          </cell>
        </row>
      </sheetData>
      <sheetData sheetId="10">
        <row r="12">
          <cell r="A12" t="str">
            <v>Category</v>
          </cell>
          <cell r="B12" t="str">
            <v>Install FE(Euro)</v>
          </cell>
        </row>
        <row r="13">
          <cell r="A13" t="str">
            <v>VS</v>
          </cell>
          <cell r="B13">
            <v>200</v>
          </cell>
        </row>
        <row r="14">
          <cell r="A14" t="str">
            <v>S</v>
          </cell>
          <cell r="B14">
            <v>500</v>
          </cell>
        </row>
        <row r="15">
          <cell r="A15" t="str">
            <v>M</v>
          </cell>
          <cell r="B15">
            <v>1000</v>
          </cell>
        </row>
        <row r="16">
          <cell r="A16" t="str">
            <v>L</v>
          </cell>
          <cell r="B16">
            <v>2000</v>
          </cell>
        </row>
      </sheetData>
      <sheetData sheetId="11">
        <row r="3">
          <cell r="F3" t="str">
            <v>Code</v>
          </cell>
          <cell r="G3" t="str">
            <v>Port NRC</v>
          </cell>
          <cell r="H3" t="str">
            <v>Port MRC</v>
          </cell>
          <cell r="I3" t="str">
            <v>Access NRC</v>
          </cell>
          <cell r="J3" t="str">
            <v>Access MRC</v>
          </cell>
          <cell r="K3" t="str">
            <v>Default</v>
          </cell>
          <cell r="L3" t="str">
            <v>CPE NRC</v>
          </cell>
          <cell r="M3" t="str">
            <v>CPE MRC</v>
          </cell>
          <cell r="N3" t="str">
            <v>Alternative</v>
          </cell>
          <cell r="O3" t="str">
            <v>CPE NRC</v>
          </cell>
          <cell r="P3" t="str">
            <v>CPE MRC</v>
          </cell>
          <cell r="Q3" t="str">
            <v>Plus NRC</v>
          </cell>
          <cell r="R3" t="str">
            <v>Plus MRC</v>
          </cell>
          <cell r="S3" t="str">
            <v>Install</v>
          </cell>
          <cell r="T3" t="str">
            <v>CBW Fee</v>
          </cell>
          <cell r="U3" t="str">
            <v>EBW Fee/Mbit/s</v>
          </cell>
        </row>
        <row r="4">
          <cell r="F4" t="str">
            <v>CESAustriaCOLT Fibre64k</v>
          </cell>
          <cell r="G4">
            <v>100</v>
          </cell>
          <cell r="H4">
            <v>110</v>
          </cell>
          <cell r="I4">
            <v>800</v>
          </cell>
          <cell r="J4">
            <v>180</v>
          </cell>
          <cell r="K4" t="str">
            <v>CISCO881-K9</v>
          </cell>
          <cell r="L4">
            <v>200</v>
          </cell>
          <cell r="M4">
            <v>55</v>
          </cell>
          <cell r="N4" t="str">
            <v>AR 28-09</v>
          </cell>
          <cell r="O4">
            <v>500</v>
          </cell>
          <cell r="P4">
            <v>100</v>
          </cell>
          <cell r="Q4">
            <v>1100</v>
          </cell>
          <cell r="R4">
            <v>345</v>
          </cell>
          <cell r="S4" t="str">
            <v>NA</v>
          </cell>
          <cell r="T4" t="str">
            <v>NA</v>
          </cell>
          <cell r="U4" t="str">
            <v>NA</v>
          </cell>
        </row>
        <row r="5">
          <cell r="F5" t="str">
            <v>CESAustriaCOLT Fibre128k</v>
          </cell>
          <cell r="G5">
            <v>100</v>
          </cell>
          <cell r="H5">
            <v>110</v>
          </cell>
          <cell r="I5">
            <v>800</v>
          </cell>
          <cell r="J5">
            <v>180</v>
          </cell>
          <cell r="K5" t="str">
            <v>CISCO881-K9</v>
          </cell>
          <cell r="L5">
            <v>200</v>
          </cell>
          <cell r="M5">
            <v>55</v>
          </cell>
          <cell r="N5" t="str">
            <v>AR 28-09</v>
          </cell>
          <cell r="O5">
            <v>500</v>
          </cell>
          <cell r="P5">
            <v>100</v>
          </cell>
          <cell r="Q5">
            <v>1100</v>
          </cell>
          <cell r="R5">
            <v>345</v>
          </cell>
          <cell r="S5" t="str">
            <v>NA</v>
          </cell>
          <cell r="T5" t="str">
            <v>NA</v>
          </cell>
          <cell r="U5" t="str">
            <v>NA</v>
          </cell>
        </row>
        <row r="6">
          <cell r="F6" t="str">
            <v>CESAustriaCOLT Fibre256k</v>
          </cell>
          <cell r="G6">
            <v>100</v>
          </cell>
          <cell r="H6">
            <v>110</v>
          </cell>
          <cell r="I6">
            <v>800</v>
          </cell>
          <cell r="J6">
            <v>180</v>
          </cell>
          <cell r="K6" t="str">
            <v>CISCO881-K9</v>
          </cell>
          <cell r="L6">
            <v>200</v>
          </cell>
          <cell r="M6">
            <v>55</v>
          </cell>
          <cell r="N6" t="str">
            <v>AR 28-09</v>
          </cell>
          <cell r="O6">
            <v>500</v>
          </cell>
          <cell r="P6">
            <v>100</v>
          </cell>
          <cell r="Q6">
            <v>1100</v>
          </cell>
          <cell r="R6">
            <v>345</v>
          </cell>
          <cell r="S6" t="str">
            <v>NA</v>
          </cell>
          <cell r="T6" t="str">
            <v>NA</v>
          </cell>
          <cell r="U6" t="str">
            <v>NA</v>
          </cell>
        </row>
        <row r="7">
          <cell r="F7" t="str">
            <v>CESAustriaCOLT Fibre0.5M</v>
          </cell>
          <cell r="G7">
            <v>100</v>
          </cell>
          <cell r="H7">
            <v>110</v>
          </cell>
          <cell r="I7">
            <v>800</v>
          </cell>
          <cell r="J7">
            <v>180</v>
          </cell>
          <cell r="K7" t="str">
            <v>CISCO881-K9</v>
          </cell>
          <cell r="L7">
            <v>200</v>
          </cell>
          <cell r="M7">
            <v>55</v>
          </cell>
          <cell r="N7" t="str">
            <v>AR 28-09</v>
          </cell>
          <cell r="O7">
            <v>500</v>
          </cell>
          <cell r="P7">
            <v>100</v>
          </cell>
          <cell r="Q7">
            <v>1100</v>
          </cell>
          <cell r="R7">
            <v>345</v>
          </cell>
          <cell r="S7" t="str">
            <v>NA</v>
          </cell>
          <cell r="T7" t="str">
            <v>NA</v>
          </cell>
          <cell r="U7" t="str">
            <v>NA</v>
          </cell>
        </row>
        <row r="8">
          <cell r="F8" t="str">
            <v>CESAustriaCOLT Fibre1M</v>
          </cell>
          <cell r="G8">
            <v>100</v>
          </cell>
          <cell r="H8">
            <v>110</v>
          </cell>
          <cell r="I8">
            <v>800</v>
          </cell>
          <cell r="J8">
            <v>180</v>
          </cell>
          <cell r="K8" t="str">
            <v>CISCO881-K9</v>
          </cell>
          <cell r="L8">
            <v>200</v>
          </cell>
          <cell r="M8">
            <v>55</v>
          </cell>
          <cell r="N8" t="str">
            <v>AR 28-09</v>
          </cell>
          <cell r="O8">
            <v>500</v>
          </cell>
          <cell r="P8">
            <v>100</v>
          </cell>
          <cell r="Q8">
            <v>1100</v>
          </cell>
          <cell r="R8">
            <v>345</v>
          </cell>
          <cell r="S8" t="str">
            <v>NA</v>
          </cell>
          <cell r="T8" t="str">
            <v>NA</v>
          </cell>
          <cell r="U8" t="str">
            <v>NA</v>
          </cell>
        </row>
        <row r="9">
          <cell r="F9" t="str">
            <v>CESAustriaCOLT Fibre1.5M</v>
          </cell>
          <cell r="G9">
            <v>100</v>
          </cell>
          <cell r="H9">
            <v>110</v>
          </cell>
          <cell r="I9">
            <v>800</v>
          </cell>
          <cell r="J9">
            <v>180</v>
          </cell>
          <cell r="K9" t="str">
            <v>CISCO881-K9</v>
          </cell>
          <cell r="L9">
            <v>200</v>
          </cell>
          <cell r="M9">
            <v>55</v>
          </cell>
          <cell r="N9" t="str">
            <v>AR 28-09</v>
          </cell>
          <cell r="O9">
            <v>500</v>
          </cell>
          <cell r="P9">
            <v>100</v>
          </cell>
          <cell r="Q9">
            <v>1100</v>
          </cell>
          <cell r="R9">
            <v>345</v>
          </cell>
          <cell r="S9" t="str">
            <v>NA</v>
          </cell>
          <cell r="T9" t="str">
            <v>NA</v>
          </cell>
          <cell r="U9" t="str">
            <v>NA</v>
          </cell>
        </row>
        <row r="10">
          <cell r="F10" t="str">
            <v>CESAustriaCOLT Fibre2M</v>
          </cell>
          <cell r="G10">
            <v>100</v>
          </cell>
          <cell r="H10">
            <v>110</v>
          </cell>
          <cell r="I10">
            <v>800</v>
          </cell>
          <cell r="J10">
            <v>180</v>
          </cell>
          <cell r="K10" t="str">
            <v>CISCO881-K9</v>
          </cell>
          <cell r="L10">
            <v>200</v>
          </cell>
          <cell r="M10">
            <v>55</v>
          </cell>
          <cell r="N10" t="str">
            <v>AR 28-09</v>
          </cell>
          <cell r="O10">
            <v>500</v>
          </cell>
          <cell r="P10">
            <v>100</v>
          </cell>
          <cell r="Q10">
            <v>1100</v>
          </cell>
          <cell r="R10">
            <v>345</v>
          </cell>
          <cell r="S10" t="str">
            <v>NA</v>
          </cell>
          <cell r="T10" t="str">
            <v>NA</v>
          </cell>
          <cell r="U10" t="str">
            <v>NA</v>
          </cell>
        </row>
        <row r="11">
          <cell r="F11" t="str">
            <v>CESAustriaCOLT Fibre3M</v>
          </cell>
          <cell r="G11">
            <v>500</v>
          </cell>
          <cell r="H11">
            <v>140</v>
          </cell>
          <cell r="I11">
            <v>800</v>
          </cell>
          <cell r="J11">
            <v>215</v>
          </cell>
          <cell r="K11" t="str">
            <v>CISCO881-K9</v>
          </cell>
          <cell r="L11">
            <v>200</v>
          </cell>
          <cell r="M11">
            <v>55</v>
          </cell>
          <cell r="N11" t="str">
            <v>AR 28-09</v>
          </cell>
          <cell r="O11">
            <v>500</v>
          </cell>
          <cell r="P11">
            <v>100</v>
          </cell>
          <cell r="Q11">
            <v>1500</v>
          </cell>
          <cell r="R11">
            <v>410</v>
          </cell>
          <cell r="S11" t="str">
            <v>NA</v>
          </cell>
          <cell r="T11" t="str">
            <v>NA</v>
          </cell>
          <cell r="U11" t="str">
            <v>NA</v>
          </cell>
        </row>
        <row r="12">
          <cell r="F12" t="str">
            <v>CESAustriaCOLT Fibre4M</v>
          </cell>
          <cell r="G12">
            <v>500</v>
          </cell>
          <cell r="H12">
            <v>165</v>
          </cell>
          <cell r="I12">
            <v>800</v>
          </cell>
          <cell r="J12">
            <v>245</v>
          </cell>
          <cell r="K12" t="str">
            <v>CISCO881-K9</v>
          </cell>
          <cell r="L12">
            <v>200</v>
          </cell>
          <cell r="M12">
            <v>55</v>
          </cell>
          <cell r="N12" t="str">
            <v>AR 28-09</v>
          </cell>
          <cell r="O12">
            <v>500</v>
          </cell>
          <cell r="P12">
            <v>100</v>
          </cell>
          <cell r="Q12">
            <v>1500</v>
          </cell>
          <cell r="R12">
            <v>465</v>
          </cell>
          <cell r="S12" t="str">
            <v>NA</v>
          </cell>
          <cell r="T12" t="str">
            <v>NA</v>
          </cell>
          <cell r="U12" t="str">
            <v>NA</v>
          </cell>
        </row>
        <row r="13">
          <cell r="F13" t="str">
            <v>CESAustriaCOLT Fibre5M</v>
          </cell>
          <cell r="G13">
            <v>500</v>
          </cell>
          <cell r="H13">
            <v>190</v>
          </cell>
          <cell r="I13">
            <v>800</v>
          </cell>
          <cell r="J13">
            <v>270</v>
          </cell>
          <cell r="K13" t="str">
            <v>AR 28-31</v>
          </cell>
          <cell r="L13">
            <v>500</v>
          </cell>
          <cell r="M13">
            <v>105</v>
          </cell>
          <cell r="N13" t="str">
            <v>CISCO1841</v>
          </cell>
          <cell r="O13">
            <v>500</v>
          </cell>
          <cell r="P13">
            <v>135</v>
          </cell>
          <cell r="Q13">
            <v>1800</v>
          </cell>
          <cell r="R13">
            <v>565</v>
          </cell>
          <cell r="S13">
            <v>1300</v>
          </cell>
          <cell r="T13">
            <v>555</v>
          </cell>
          <cell r="U13">
            <v>115</v>
          </cell>
        </row>
        <row r="14">
          <cell r="F14" t="str">
            <v>CESAustriaCOLT Fibre6M</v>
          </cell>
          <cell r="G14">
            <v>500</v>
          </cell>
          <cell r="H14">
            <v>210</v>
          </cell>
          <cell r="I14">
            <v>800</v>
          </cell>
          <cell r="J14">
            <v>295</v>
          </cell>
          <cell r="K14" t="str">
            <v>AR 28-31</v>
          </cell>
          <cell r="L14">
            <v>500</v>
          </cell>
          <cell r="M14">
            <v>105</v>
          </cell>
          <cell r="N14" t="str">
            <v>CISCO1841</v>
          </cell>
          <cell r="O14">
            <v>500</v>
          </cell>
          <cell r="P14">
            <v>135</v>
          </cell>
          <cell r="Q14">
            <v>1800</v>
          </cell>
          <cell r="R14">
            <v>610</v>
          </cell>
          <cell r="S14" t="str">
            <v>NA</v>
          </cell>
          <cell r="T14" t="str">
            <v>NA</v>
          </cell>
          <cell r="U14" t="str">
            <v>NA</v>
          </cell>
        </row>
        <row r="15">
          <cell r="F15" t="str">
            <v>CESAustriaCOLT Fibre7M</v>
          </cell>
          <cell r="G15">
            <v>500</v>
          </cell>
          <cell r="H15">
            <v>230</v>
          </cell>
          <cell r="I15">
            <v>800</v>
          </cell>
          <cell r="J15">
            <v>315</v>
          </cell>
          <cell r="K15" t="str">
            <v>AR 28-31</v>
          </cell>
          <cell r="L15">
            <v>500</v>
          </cell>
          <cell r="M15">
            <v>105</v>
          </cell>
          <cell r="N15" t="str">
            <v>CISCO1841</v>
          </cell>
          <cell r="O15">
            <v>500</v>
          </cell>
          <cell r="P15">
            <v>135</v>
          </cell>
          <cell r="Q15">
            <v>1800</v>
          </cell>
          <cell r="R15">
            <v>650</v>
          </cell>
          <cell r="S15" t="str">
            <v>NA</v>
          </cell>
          <cell r="T15" t="str">
            <v>NA</v>
          </cell>
          <cell r="U15" t="str">
            <v>NA</v>
          </cell>
        </row>
        <row r="16">
          <cell r="F16" t="str">
            <v>CESAustriaCOLT Fibre8M</v>
          </cell>
          <cell r="G16">
            <v>500</v>
          </cell>
          <cell r="H16">
            <v>250</v>
          </cell>
          <cell r="I16">
            <v>800</v>
          </cell>
          <cell r="J16">
            <v>335</v>
          </cell>
          <cell r="K16" t="str">
            <v>AR 28-31</v>
          </cell>
          <cell r="L16">
            <v>500</v>
          </cell>
          <cell r="M16">
            <v>105</v>
          </cell>
          <cell r="N16" t="str">
            <v>CISCO1841</v>
          </cell>
          <cell r="O16">
            <v>500</v>
          </cell>
          <cell r="P16">
            <v>135</v>
          </cell>
          <cell r="Q16">
            <v>1800</v>
          </cell>
          <cell r="R16">
            <v>690</v>
          </cell>
          <cell r="S16" t="str">
            <v>NA</v>
          </cell>
          <cell r="T16" t="str">
            <v>NA</v>
          </cell>
          <cell r="U16" t="str">
            <v>NA</v>
          </cell>
        </row>
        <row r="17">
          <cell r="F17" t="str">
            <v>CESAustriaCOLT Fibre9M</v>
          </cell>
          <cell r="G17">
            <v>500</v>
          </cell>
          <cell r="H17">
            <v>270</v>
          </cell>
          <cell r="I17">
            <v>800</v>
          </cell>
          <cell r="J17">
            <v>355</v>
          </cell>
          <cell r="K17" t="str">
            <v>AR 28-31</v>
          </cell>
          <cell r="L17">
            <v>500</v>
          </cell>
          <cell r="M17">
            <v>105</v>
          </cell>
          <cell r="N17" t="str">
            <v>CISCO2811</v>
          </cell>
          <cell r="O17">
            <v>500</v>
          </cell>
          <cell r="P17">
            <v>175</v>
          </cell>
          <cell r="Q17">
            <v>1800</v>
          </cell>
          <cell r="R17">
            <v>730</v>
          </cell>
          <cell r="S17" t="str">
            <v>NA</v>
          </cell>
          <cell r="T17" t="str">
            <v>NA</v>
          </cell>
          <cell r="U17" t="str">
            <v>NA</v>
          </cell>
        </row>
        <row r="18">
          <cell r="F18" t="str">
            <v>CESAustriaCOLT Fibre10M</v>
          </cell>
          <cell r="G18">
            <v>500</v>
          </cell>
          <cell r="H18">
            <v>280</v>
          </cell>
          <cell r="I18">
            <v>800</v>
          </cell>
          <cell r="J18">
            <v>380</v>
          </cell>
          <cell r="K18" t="str">
            <v>AR 28-31</v>
          </cell>
          <cell r="L18">
            <v>500</v>
          </cell>
          <cell r="M18">
            <v>105</v>
          </cell>
          <cell r="N18" t="str">
            <v>CISCO2811</v>
          </cell>
          <cell r="O18">
            <v>500</v>
          </cell>
          <cell r="P18">
            <v>175</v>
          </cell>
          <cell r="Q18">
            <v>1800</v>
          </cell>
          <cell r="R18">
            <v>765</v>
          </cell>
          <cell r="S18">
            <v>1300</v>
          </cell>
          <cell r="T18">
            <v>795</v>
          </cell>
          <cell r="U18">
            <v>80</v>
          </cell>
        </row>
        <row r="19">
          <cell r="F19" t="str">
            <v>CESAustriaCOLT Fibre11M</v>
          </cell>
          <cell r="G19">
            <v>500</v>
          </cell>
          <cell r="H19">
            <v>300</v>
          </cell>
          <cell r="I19">
            <v>1000</v>
          </cell>
          <cell r="J19">
            <v>385</v>
          </cell>
          <cell r="K19" t="str">
            <v>AR 28-31</v>
          </cell>
          <cell r="L19">
            <v>500</v>
          </cell>
          <cell r="M19">
            <v>105</v>
          </cell>
          <cell r="N19" t="str">
            <v>CISCO2811</v>
          </cell>
          <cell r="O19">
            <v>500</v>
          </cell>
          <cell r="P19">
            <v>175</v>
          </cell>
          <cell r="Q19">
            <v>2000</v>
          </cell>
          <cell r="R19">
            <v>790</v>
          </cell>
          <cell r="S19" t="str">
            <v>NA</v>
          </cell>
          <cell r="T19" t="str">
            <v>NA</v>
          </cell>
          <cell r="U19" t="str">
            <v>NA</v>
          </cell>
        </row>
        <row r="20">
          <cell r="F20" t="str">
            <v>CESAustriaCOLT Fibre12M</v>
          </cell>
          <cell r="G20">
            <v>500</v>
          </cell>
          <cell r="H20">
            <v>320</v>
          </cell>
          <cell r="I20">
            <v>1000</v>
          </cell>
          <cell r="J20">
            <v>390</v>
          </cell>
          <cell r="K20" t="str">
            <v>AR 28-31</v>
          </cell>
          <cell r="L20">
            <v>500</v>
          </cell>
          <cell r="M20">
            <v>105</v>
          </cell>
          <cell r="N20" t="str">
            <v>CISCO2811</v>
          </cell>
          <cell r="O20">
            <v>500</v>
          </cell>
          <cell r="P20">
            <v>175</v>
          </cell>
          <cell r="Q20">
            <v>2000</v>
          </cell>
          <cell r="R20">
            <v>815</v>
          </cell>
          <cell r="S20" t="str">
            <v>NA</v>
          </cell>
          <cell r="T20" t="str">
            <v>NA</v>
          </cell>
          <cell r="U20" t="str">
            <v>NA</v>
          </cell>
        </row>
        <row r="21">
          <cell r="F21" t="str">
            <v>CESAustriaCOLT Fibre13M</v>
          </cell>
          <cell r="G21">
            <v>500</v>
          </cell>
          <cell r="H21">
            <v>340</v>
          </cell>
          <cell r="I21">
            <v>1000</v>
          </cell>
          <cell r="J21">
            <v>395</v>
          </cell>
          <cell r="K21" t="str">
            <v>AR 28-31</v>
          </cell>
          <cell r="L21">
            <v>500</v>
          </cell>
          <cell r="M21">
            <v>105</v>
          </cell>
          <cell r="N21" t="str">
            <v>CISCO2811</v>
          </cell>
          <cell r="O21">
            <v>500</v>
          </cell>
          <cell r="P21">
            <v>175</v>
          </cell>
          <cell r="Q21">
            <v>2000</v>
          </cell>
          <cell r="R21">
            <v>840</v>
          </cell>
          <cell r="S21" t="str">
            <v>NA</v>
          </cell>
          <cell r="T21" t="str">
            <v>NA</v>
          </cell>
          <cell r="U21" t="str">
            <v>NA</v>
          </cell>
        </row>
        <row r="22">
          <cell r="F22" t="str">
            <v>CESAustriaCOLT Fibre14M</v>
          </cell>
          <cell r="G22">
            <v>500</v>
          </cell>
          <cell r="H22">
            <v>360</v>
          </cell>
          <cell r="I22">
            <v>1000</v>
          </cell>
          <cell r="J22">
            <v>400</v>
          </cell>
          <cell r="K22" t="str">
            <v>AR 28-31</v>
          </cell>
          <cell r="L22">
            <v>500</v>
          </cell>
          <cell r="M22">
            <v>105</v>
          </cell>
          <cell r="N22" t="str">
            <v>CISCO2811</v>
          </cell>
          <cell r="O22">
            <v>500</v>
          </cell>
          <cell r="P22">
            <v>175</v>
          </cell>
          <cell r="Q22">
            <v>2000</v>
          </cell>
          <cell r="R22">
            <v>865</v>
          </cell>
          <cell r="S22" t="str">
            <v>NA</v>
          </cell>
          <cell r="T22" t="str">
            <v>NA</v>
          </cell>
          <cell r="U22" t="str">
            <v>NA</v>
          </cell>
        </row>
        <row r="23">
          <cell r="F23" t="str">
            <v>CESAustriaCOLT Fibre15M</v>
          </cell>
          <cell r="G23">
            <v>500</v>
          </cell>
          <cell r="H23">
            <v>380</v>
          </cell>
          <cell r="I23">
            <v>1000</v>
          </cell>
          <cell r="J23">
            <v>405</v>
          </cell>
          <cell r="K23" t="str">
            <v>AR 28-31</v>
          </cell>
          <cell r="L23">
            <v>500</v>
          </cell>
          <cell r="M23">
            <v>105</v>
          </cell>
          <cell r="N23" t="str">
            <v>CISCO2811</v>
          </cell>
          <cell r="O23">
            <v>500</v>
          </cell>
          <cell r="P23">
            <v>175</v>
          </cell>
          <cell r="Q23">
            <v>2000</v>
          </cell>
          <cell r="R23">
            <v>890</v>
          </cell>
          <cell r="S23">
            <v>1500</v>
          </cell>
          <cell r="T23">
            <v>945</v>
          </cell>
          <cell r="U23">
            <v>65</v>
          </cell>
        </row>
        <row r="24">
          <cell r="F24" t="str">
            <v>CESAustriaCOLT Fibre16M</v>
          </cell>
          <cell r="G24">
            <v>500</v>
          </cell>
          <cell r="H24">
            <v>400</v>
          </cell>
          <cell r="I24">
            <v>1000</v>
          </cell>
          <cell r="J24">
            <v>410</v>
          </cell>
          <cell r="K24" t="str">
            <v>AR 28-31</v>
          </cell>
          <cell r="L24">
            <v>500</v>
          </cell>
          <cell r="M24">
            <v>105</v>
          </cell>
          <cell r="N24" t="str">
            <v>CISCO2811</v>
          </cell>
          <cell r="O24">
            <v>500</v>
          </cell>
          <cell r="P24">
            <v>175</v>
          </cell>
          <cell r="Q24">
            <v>2000</v>
          </cell>
          <cell r="R24">
            <v>915</v>
          </cell>
          <cell r="S24" t="str">
            <v>NA</v>
          </cell>
          <cell r="T24" t="str">
            <v>NA</v>
          </cell>
          <cell r="U24" t="str">
            <v>NA</v>
          </cell>
        </row>
        <row r="25">
          <cell r="F25" t="str">
            <v>CESAustriaCOLT Fibre17M</v>
          </cell>
          <cell r="G25">
            <v>500</v>
          </cell>
          <cell r="H25">
            <v>420</v>
          </cell>
          <cell r="I25">
            <v>1000</v>
          </cell>
          <cell r="J25">
            <v>415</v>
          </cell>
          <cell r="K25" t="str">
            <v>AR 28-31</v>
          </cell>
          <cell r="L25">
            <v>500</v>
          </cell>
          <cell r="M25">
            <v>105</v>
          </cell>
          <cell r="N25" t="str">
            <v>CISCO2811</v>
          </cell>
          <cell r="O25">
            <v>500</v>
          </cell>
          <cell r="P25">
            <v>175</v>
          </cell>
          <cell r="Q25">
            <v>2000</v>
          </cell>
          <cell r="R25">
            <v>940</v>
          </cell>
          <cell r="S25" t="str">
            <v>NA</v>
          </cell>
          <cell r="T25" t="str">
            <v>NA</v>
          </cell>
          <cell r="U25" t="str">
            <v>NA</v>
          </cell>
        </row>
        <row r="26">
          <cell r="F26" t="str">
            <v>CESAustriaCOLT Fibre18M</v>
          </cell>
          <cell r="G26">
            <v>500</v>
          </cell>
          <cell r="H26">
            <v>435</v>
          </cell>
          <cell r="I26">
            <v>1000</v>
          </cell>
          <cell r="J26">
            <v>420</v>
          </cell>
          <cell r="K26" t="str">
            <v>AR 28-31</v>
          </cell>
          <cell r="L26">
            <v>500</v>
          </cell>
          <cell r="M26">
            <v>105</v>
          </cell>
          <cell r="N26" t="str">
            <v>CISCO2811</v>
          </cell>
          <cell r="O26">
            <v>500</v>
          </cell>
          <cell r="P26">
            <v>175</v>
          </cell>
          <cell r="Q26">
            <v>2000</v>
          </cell>
          <cell r="R26">
            <v>960</v>
          </cell>
          <cell r="S26" t="str">
            <v>NA</v>
          </cell>
          <cell r="T26" t="str">
            <v>NA</v>
          </cell>
          <cell r="U26" t="str">
            <v>NA</v>
          </cell>
        </row>
        <row r="27">
          <cell r="F27" t="str">
            <v>CESAustriaCOLT Fibre19M</v>
          </cell>
          <cell r="G27">
            <v>500</v>
          </cell>
          <cell r="H27">
            <v>450</v>
          </cell>
          <cell r="I27">
            <v>1000</v>
          </cell>
          <cell r="J27">
            <v>425</v>
          </cell>
          <cell r="K27" t="str">
            <v>AR 28-31</v>
          </cell>
          <cell r="L27">
            <v>500</v>
          </cell>
          <cell r="M27">
            <v>105</v>
          </cell>
          <cell r="N27" t="str">
            <v>CISCO2811</v>
          </cell>
          <cell r="O27">
            <v>500</v>
          </cell>
          <cell r="P27">
            <v>175</v>
          </cell>
          <cell r="Q27">
            <v>2000</v>
          </cell>
          <cell r="R27">
            <v>980</v>
          </cell>
          <cell r="S27" t="str">
            <v>NA</v>
          </cell>
          <cell r="T27" t="str">
            <v>NA</v>
          </cell>
          <cell r="U27" t="str">
            <v>NA</v>
          </cell>
        </row>
        <row r="28">
          <cell r="F28" t="str">
            <v>CESAustriaCOLT Fibre20M</v>
          </cell>
          <cell r="G28">
            <v>500</v>
          </cell>
          <cell r="H28">
            <v>465</v>
          </cell>
          <cell r="I28">
            <v>1000</v>
          </cell>
          <cell r="J28">
            <v>430</v>
          </cell>
          <cell r="K28" t="str">
            <v>AR 28-31</v>
          </cell>
          <cell r="L28">
            <v>500</v>
          </cell>
          <cell r="M28">
            <v>105</v>
          </cell>
          <cell r="N28" t="str">
            <v>CISCO2811</v>
          </cell>
          <cell r="O28">
            <v>500</v>
          </cell>
          <cell r="P28">
            <v>175</v>
          </cell>
          <cell r="Q28">
            <v>2000</v>
          </cell>
          <cell r="R28">
            <v>1000</v>
          </cell>
          <cell r="S28">
            <v>1500</v>
          </cell>
          <cell r="T28">
            <v>1075</v>
          </cell>
          <cell r="U28">
            <v>55</v>
          </cell>
        </row>
        <row r="29">
          <cell r="F29" t="str">
            <v>CESAustriaCOLT Fibre25M</v>
          </cell>
          <cell r="G29">
            <v>500</v>
          </cell>
          <cell r="H29">
            <v>545</v>
          </cell>
          <cell r="I29">
            <v>1000</v>
          </cell>
          <cell r="J29">
            <v>450</v>
          </cell>
          <cell r="K29" t="str">
            <v>RT-AR4640-AC-CHASSIS</v>
          </cell>
          <cell r="L29">
            <v>1000</v>
          </cell>
          <cell r="M29">
            <v>270</v>
          </cell>
          <cell r="N29" t="str">
            <v>CISCO3825</v>
          </cell>
          <cell r="O29">
            <v>1000</v>
          </cell>
          <cell r="P29">
            <v>415</v>
          </cell>
          <cell r="Q29">
            <v>2500</v>
          </cell>
          <cell r="R29">
            <v>1265</v>
          </cell>
          <cell r="S29">
            <v>1500</v>
          </cell>
          <cell r="T29">
            <v>1195</v>
          </cell>
          <cell r="U29">
            <v>50</v>
          </cell>
        </row>
        <row r="30">
          <cell r="F30" t="str">
            <v>CESAustriaCOLT Fibre30M</v>
          </cell>
          <cell r="G30">
            <v>500</v>
          </cell>
          <cell r="H30">
            <v>620</v>
          </cell>
          <cell r="I30">
            <v>1000</v>
          </cell>
          <cell r="J30">
            <v>465</v>
          </cell>
          <cell r="K30" t="str">
            <v>RT-AR4640-AC-CHASSIS</v>
          </cell>
          <cell r="L30">
            <v>1000</v>
          </cell>
          <cell r="M30">
            <v>270</v>
          </cell>
          <cell r="N30" t="str">
            <v>CISCO3825</v>
          </cell>
          <cell r="O30">
            <v>1000</v>
          </cell>
          <cell r="P30">
            <v>415</v>
          </cell>
          <cell r="Q30">
            <v>2500</v>
          </cell>
          <cell r="R30">
            <v>1355</v>
          </cell>
          <cell r="S30">
            <v>1500</v>
          </cell>
          <cell r="T30">
            <v>1305</v>
          </cell>
          <cell r="U30">
            <v>45</v>
          </cell>
        </row>
        <row r="31">
          <cell r="F31" t="str">
            <v>CESAustriaCOLT Fibre34M</v>
          </cell>
          <cell r="G31">
            <v>500</v>
          </cell>
          <cell r="H31">
            <v>680</v>
          </cell>
          <cell r="I31">
            <v>1000</v>
          </cell>
          <cell r="J31">
            <v>475</v>
          </cell>
          <cell r="K31" t="str">
            <v>RT-AR4640-AC-CHASSIS</v>
          </cell>
          <cell r="L31">
            <v>1000</v>
          </cell>
          <cell r="M31">
            <v>270</v>
          </cell>
          <cell r="N31" t="str">
            <v>CISCO3825</v>
          </cell>
          <cell r="O31">
            <v>1000</v>
          </cell>
          <cell r="P31">
            <v>415</v>
          </cell>
          <cell r="Q31">
            <v>2500</v>
          </cell>
          <cell r="R31">
            <v>1425</v>
          </cell>
          <cell r="S31" t="str">
            <v>NA</v>
          </cell>
          <cell r="T31" t="str">
            <v>NA</v>
          </cell>
          <cell r="U31" t="str">
            <v>NA</v>
          </cell>
        </row>
        <row r="32">
          <cell r="F32" t="str">
            <v>CESAustriaCOLT Fibre35M</v>
          </cell>
          <cell r="G32">
            <v>1425</v>
          </cell>
          <cell r="H32">
            <v>1425</v>
          </cell>
          <cell r="I32">
            <v>1425</v>
          </cell>
          <cell r="J32">
            <v>1425</v>
          </cell>
          <cell r="K32">
            <v>1425</v>
          </cell>
          <cell r="L32">
            <v>1425</v>
          </cell>
          <cell r="M32">
            <v>1425</v>
          </cell>
          <cell r="N32">
            <v>1425</v>
          </cell>
          <cell r="O32">
            <v>1425</v>
          </cell>
          <cell r="P32">
            <v>1425</v>
          </cell>
          <cell r="Q32">
            <v>1425</v>
          </cell>
          <cell r="R32">
            <v>1425</v>
          </cell>
          <cell r="S32">
            <v>1500</v>
          </cell>
          <cell r="T32">
            <v>1405</v>
          </cell>
          <cell r="U32">
            <v>45</v>
          </cell>
        </row>
        <row r="33">
          <cell r="F33" t="str">
            <v>CESAustriaCOLT Fibre40M</v>
          </cell>
          <cell r="G33">
            <v>500</v>
          </cell>
          <cell r="H33">
            <v>765</v>
          </cell>
          <cell r="I33">
            <v>1000</v>
          </cell>
          <cell r="J33">
            <v>490</v>
          </cell>
          <cell r="K33" t="str">
            <v>RT-AR4640-AC-CHASSIS</v>
          </cell>
          <cell r="L33">
            <v>1000</v>
          </cell>
          <cell r="M33">
            <v>270</v>
          </cell>
          <cell r="N33" t="str">
            <v>CISCO3825</v>
          </cell>
          <cell r="O33">
            <v>1000</v>
          </cell>
          <cell r="P33">
            <v>415</v>
          </cell>
          <cell r="Q33">
            <v>2500</v>
          </cell>
          <cell r="R33">
            <v>1525</v>
          </cell>
          <cell r="S33">
            <v>1500</v>
          </cell>
          <cell r="T33">
            <v>1510</v>
          </cell>
          <cell r="U33">
            <v>40</v>
          </cell>
        </row>
        <row r="34">
          <cell r="F34" t="str">
            <v>CESAustriaCOLT Fibre45M</v>
          </cell>
          <cell r="G34">
            <v>500</v>
          </cell>
          <cell r="H34">
            <v>830</v>
          </cell>
          <cell r="I34">
            <v>1000</v>
          </cell>
          <cell r="J34">
            <v>500</v>
          </cell>
          <cell r="K34" t="str">
            <v>RT-AR4640-AC-CHASSIS</v>
          </cell>
          <cell r="L34">
            <v>1000</v>
          </cell>
          <cell r="M34">
            <v>270</v>
          </cell>
          <cell r="N34" t="str">
            <v>CISCO3825</v>
          </cell>
          <cell r="O34">
            <v>1000</v>
          </cell>
          <cell r="P34">
            <v>415</v>
          </cell>
          <cell r="Q34">
            <v>2500</v>
          </cell>
          <cell r="R34">
            <v>1600</v>
          </cell>
          <cell r="S34">
            <v>1500</v>
          </cell>
          <cell r="T34">
            <v>1600</v>
          </cell>
          <cell r="U34">
            <v>40</v>
          </cell>
        </row>
        <row r="35">
          <cell r="F35" t="str">
            <v>CESAustriaCOLT Fibre50M</v>
          </cell>
          <cell r="G35">
            <v>500</v>
          </cell>
          <cell r="H35">
            <v>880</v>
          </cell>
          <cell r="I35">
            <v>1000</v>
          </cell>
          <cell r="J35">
            <v>525</v>
          </cell>
          <cell r="K35" t="str">
            <v>RT-AR4640-AC-CHASSIS</v>
          </cell>
          <cell r="L35">
            <v>1000</v>
          </cell>
          <cell r="M35">
            <v>270</v>
          </cell>
          <cell r="N35" t="str">
            <v>CISCO3825</v>
          </cell>
          <cell r="O35">
            <v>1000</v>
          </cell>
          <cell r="P35">
            <v>415</v>
          </cell>
          <cell r="Q35">
            <v>2500</v>
          </cell>
          <cell r="R35">
            <v>1675</v>
          </cell>
          <cell r="S35">
            <v>1500</v>
          </cell>
          <cell r="T35">
            <v>1690</v>
          </cell>
          <cell r="U35">
            <v>35</v>
          </cell>
        </row>
        <row r="36">
          <cell r="F36" t="str">
            <v>CESAustriaCOLT Fibre60M</v>
          </cell>
          <cell r="G36">
            <v>500</v>
          </cell>
          <cell r="H36">
            <v>980</v>
          </cell>
          <cell r="I36">
            <v>1000</v>
          </cell>
          <cell r="J36">
            <v>550</v>
          </cell>
          <cell r="K36" t="str">
            <v>RT-AR4640-AC-CHASSIS</v>
          </cell>
          <cell r="L36">
            <v>1000</v>
          </cell>
          <cell r="M36">
            <v>270</v>
          </cell>
          <cell r="N36" t="str">
            <v>CISCO3825</v>
          </cell>
          <cell r="O36">
            <v>1000</v>
          </cell>
          <cell r="P36">
            <v>415</v>
          </cell>
          <cell r="Q36">
            <v>2500</v>
          </cell>
          <cell r="R36">
            <v>1800</v>
          </cell>
          <cell r="S36">
            <v>1500</v>
          </cell>
          <cell r="T36">
            <v>1840</v>
          </cell>
          <cell r="U36">
            <v>35</v>
          </cell>
        </row>
        <row r="37">
          <cell r="F37" t="str">
            <v>CESAustriaCOLT Fibre70M</v>
          </cell>
          <cell r="G37">
            <v>35</v>
          </cell>
          <cell r="H37">
            <v>35</v>
          </cell>
          <cell r="I37">
            <v>35</v>
          </cell>
          <cell r="J37">
            <v>35</v>
          </cell>
          <cell r="K37">
            <v>35</v>
          </cell>
          <cell r="L37">
            <v>35</v>
          </cell>
          <cell r="M37">
            <v>35</v>
          </cell>
          <cell r="N37">
            <v>35</v>
          </cell>
          <cell r="O37">
            <v>35</v>
          </cell>
          <cell r="P37">
            <v>35</v>
          </cell>
          <cell r="Q37">
            <v>35</v>
          </cell>
          <cell r="R37">
            <v>35</v>
          </cell>
          <cell r="S37">
            <v>1500</v>
          </cell>
          <cell r="T37">
            <v>2155</v>
          </cell>
          <cell r="U37">
            <v>35</v>
          </cell>
        </row>
        <row r="38">
          <cell r="F38" t="str">
            <v>CESAustriaCOLT Fibre75M</v>
          </cell>
          <cell r="G38">
            <v>500</v>
          </cell>
          <cell r="H38">
            <v>1120</v>
          </cell>
          <cell r="I38">
            <v>1000</v>
          </cell>
          <cell r="J38">
            <v>585</v>
          </cell>
          <cell r="K38" t="str">
            <v>RT-AR4640-AC-CHASSIS</v>
          </cell>
          <cell r="L38">
            <v>1000</v>
          </cell>
          <cell r="M38">
            <v>270</v>
          </cell>
          <cell r="N38" t="str">
            <v>CISCO3825</v>
          </cell>
          <cell r="O38">
            <v>1000</v>
          </cell>
          <cell r="P38">
            <v>415</v>
          </cell>
          <cell r="Q38">
            <v>2500</v>
          </cell>
          <cell r="R38">
            <v>1975</v>
          </cell>
          <cell r="S38" t="str">
            <v>NA</v>
          </cell>
          <cell r="T38" t="str">
            <v>NA</v>
          </cell>
          <cell r="U38" t="str">
            <v>NA</v>
          </cell>
        </row>
        <row r="39">
          <cell r="F39" t="str">
            <v>CESAustriaCOLT Fibre90M</v>
          </cell>
          <cell r="G39">
            <v>500</v>
          </cell>
          <cell r="H39">
            <v>1250</v>
          </cell>
          <cell r="I39">
            <v>1000</v>
          </cell>
          <cell r="J39">
            <v>615</v>
          </cell>
          <cell r="K39" t="str">
            <v>RT-AR4640-AC-CHASSIS</v>
          </cell>
          <cell r="L39">
            <v>1000</v>
          </cell>
          <cell r="M39">
            <v>270</v>
          </cell>
          <cell r="N39" t="str">
            <v>CISCO3825</v>
          </cell>
          <cell r="O39">
            <v>1000</v>
          </cell>
          <cell r="P39">
            <v>415</v>
          </cell>
          <cell r="Q39">
            <v>2500</v>
          </cell>
          <cell r="R39">
            <v>2135</v>
          </cell>
          <cell r="S39">
            <v>1500</v>
          </cell>
          <cell r="T39">
            <v>2240</v>
          </cell>
          <cell r="U39">
            <v>25</v>
          </cell>
        </row>
        <row r="40">
          <cell r="F40" t="str">
            <v>CESAustriaCOLT Fibre100M</v>
          </cell>
          <cell r="G40">
            <v>500</v>
          </cell>
          <cell r="H40">
            <v>1330</v>
          </cell>
          <cell r="I40">
            <v>1000</v>
          </cell>
          <cell r="J40">
            <v>635.20000000000005</v>
          </cell>
          <cell r="K40" t="str">
            <v>RT-AR4640-AC-CHASSIS</v>
          </cell>
          <cell r="L40">
            <v>1000</v>
          </cell>
          <cell r="M40">
            <v>270</v>
          </cell>
          <cell r="N40" t="str">
            <v>CISCO3825</v>
          </cell>
          <cell r="O40">
            <v>1000</v>
          </cell>
          <cell r="P40">
            <v>415</v>
          </cell>
          <cell r="Q40">
            <v>2500</v>
          </cell>
          <cell r="R40">
            <v>2235.1999999999998</v>
          </cell>
          <cell r="S40">
            <v>1500</v>
          </cell>
          <cell r="T40">
            <v>2360</v>
          </cell>
          <cell r="U40">
            <v>25</v>
          </cell>
        </row>
        <row r="41">
          <cell r="F41" t="str">
            <v>CESAustriaCOLT Fibre110M</v>
          </cell>
          <cell r="G41">
            <v>1000</v>
          </cell>
          <cell r="H41">
            <v>1420</v>
          </cell>
          <cell r="I41">
            <v>3000</v>
          </cell>
          <cell r="J41">
            <v>665</v>
          </cell>
          <cell r="K41" t="str">
            <v>7206VXR/NPE-G1</v>
          </cell>
          <cell r="L41">
            <v>2000</v>
          </cell>
          <cell r="M41">
            <v>1050</v>
          </cell>
          <cell r="N41" t="str">
            <v>7206VXR/NPE-G1</v>
          </cell>
          <cell r="O41">
            <v>2000</v>
          </cell>
          <cell r="P41">
            <v>1050</v>
          </cell>
          <cell r="Q41">
            <v>6000</v>
          </cell>
          <cell r="R41">
            <v>3135</v>
          </cell>
          <cell r="S41" t="str">
            <v>NA</v>
          </cell>
          <cell r="T41" t="str">
            <v>NA</v>
          </cell>
          <cell r="U41" t="str">
            <v>NA</v>
          </cell>
        </row>
        <row r="42">
          <cell r="F42" t="str">
            <v>CESAustriaCOLT Fibre120M</v>
          </cell>
          <cell r="G42">
            <v>1000</v>
          </cell>
          <cell r="H42">
            <v>1510</v>
          </cell>
          <cell r="I42">
            <v>3000</v>
          </cell>
          <cell r="J42">
            <v>690</v>
          </cell>
          <cell r="K42" t="str">
            <v>7206VXR/NPE-G1</v>
          </cell>
          <cell r="L42">
            <v>2000</v>
          </cell>
          <cell r="M42">
            <v>1050</v>
          </cell>
          <cell r="N42" t="str">
            <v>7206VXR/NPE-G1</v>
          </cell>
          <cell r="O42">
            <v>2000</v>
          </cell>
          <cell r="P42">
            <v>1050</v>
          </cell>
          <cell r="Q42">
            <v>6000</v>
          </cell>
          <cell r="R42">
            <v>3250</v>
          </cell>
          <cell r="S42" t="str">
            <v>NA</v>
          </cell>
          <cell r="T42" t="str">
            <v>NA</v>
          </cell>
          <cell r="U42" t="str">
            <v>NA</v>
          </cell>
        </row>
        <row r="43">
          <cell r="F43" t="str">
            <v>CESAustriaCOLT Fibre130M</v>
          </cell>
          <cell r="G43">
            <v>1000</v>
          </cell>
          <cell r="H43">
            <v>1595</v>
          </cell>
          <cell r="I43">
            <v>3000</v>
          </cell>
          <cell r="J43">
            <v>715</v>
          </cell>
          <cell r="K43" t="str">
            <v>7206VXR/NPE-G1</v>
          </cell>
          <cell r="L43">
            <v>2000</v>
          </cell>
          <cell r="M43">
            <v>1050</v>
          </cell>
          <cell r="N43" t="str">
            <v>7206VXR/NPE-G1</v>
          </cell>
          <cell r="O43">
            <v>2000</v>
          </cell>
          <cell r="P43">
            <v>1050</v>
          </cell>
          <cell r="Q43">
            <v>6000</v>
          </cell>
          <cell r="R43">
            <v>3360</v>
          </cell>
          <cell r="S43" t="str">
            <v>NA</v>
          </cell>
          <cell r="T43" t="str">
            <v>NA</v>
          </cell>
          <cell r="U43" t="str">
            <v>NA</v>
          </cell>
        </row>
        <row r="44">
          <cell r="F44" t="str">
            <v>CESAustriaCOLT Fibre140M</v>
          </cell>
          <cell r="G44">
            <v>1000</v>
          </cell>
          <cell r="H44">
            <v>1680</v>
          </cell>
          <cell r="I44">
            <v>3000</v>
          </cell>
          <cell r="J44">
            <v>740</v>
          </cell>
          <cell r="K44" t="str">
            <v>7206VXR/NPE-G1</v>
          </cell>
          <cell r="L44">
            <v>2000</v>
          </cell>
          <cell r="M44">
            <v>1050</v>
          </cell>
          <cell r="N44" t="str">
            <v>7206VXR/NPE-G1</v>
          </cell>
          <cell r="O44">
            <v>2000</v>
          </cell>
          <cell r="P44">
            <v>1050</v>
          </cell>
          <cell r="Q44">
            <v>6000</v>
          </cell>
          <cell r="R44">
            <v>3470</v>
          </cell>
          <cell r="S44" t="str">
            <v>NA</v>
          </cell>
          <cell r="T44" t="str">
            <v>NA</v>
          </cell>
          <cell r="U44" t="str">
            <v>NA</v>
          </cell>
        </row>
        <row r="45">
          <cell r="F45" t="str">
            <v>CESAustriaCOLT Fibre150M</v>
          </cell>
          <cell r="G45">
            <v>1000</v>
          </cell>
          <cell r="H45">
            <v>1760</v>
          </cell>
          <cell r="I45">
            <v>3000</v>
          </cell>
          <cell r="J45">
            <v>765</v>
          </cell>
          <cell r="K45" t="str">
            <v>7206VXR/NPE-G1</v>
          </cell>
          <cell r="L45">
            <v>2000</v>
          </cell>
          <cell r="M45">
            <v>1050</v>
          </cell>
          <cell r="N45" t="str">
            <v>7206VXR/NPE-G1</v>
          </cell>
          <cell r="O45">
            <v>2000</v>
          </cell>
          <cell r="P45">
            <v>1050</v>
          </cell>
          <cell r="Q45">
            <v>6000</v>
          </cell>
          <cell r="R45">
            <v>3575</v>
          </cell>
          <cell r="S45" t="str">
            <v>NA</v>
          </cell>
          <cell r="T45" t="str">
            <v>NA</v>
          </cell>
          <cell r="U45" t="str">
            <v>NA</v>
          </cell>
        </row>
        <row r="46">
          <cell r="F46" t="str">
            <v>CESAustriaCOLT Fibre155M</v>
          </cell>
          <cell r="G46">
            <v>1000</v>
          </cell>
          <cell r="H46">
            <v>1800</v>
          </cell>
          <cell r="I46">
            <v>3000</v>
          </cell>
          <cell r="J46">
            <v>775</v>
          </cell>
          <cell r="K46" t="str">
            <v>7206VXR/NPE-G1</v>
          </cell>
          <cell r="L46">
            <v>2000</v>
          </cell>
          <cell r="M46">
            <v>1050</v>
          </cell>
          <cell r="N46" t="str">
            <v>7206VXR/NPE-G1</v>
          </cell>
          <cell r="O46">
            <v>2000</v>
          </cell>
          <cell r="P46">
            <v>1050</v>
          </cell>
          <cell r="Q46">
            <v>6000</v>
          </cell>
          <cell r="R46">
            <v>3625</v>
          </cell>
          <cell r="S46" t="str">
            <v>NA</v>
          </cell>
          <cell r="T46" t="str">
            <v>NA</v>
          </cell>
          <cell r="U46" t="str">
            <v>NA</v>
          </cell>
        </row>
        <row r="47">
          <cell r="F47" t="str">
            <v>CESAustriaCOLT Fibre200M</v>
          </cell>
          <cell r="G47">
            <v>1000</v>
          </cell>
          <cell r="H47">
            <v>2145</v>
          </cell>
          <cell r="I47">
            <v>3000</v>
          </cell>
          <cell r="J47">
            <v>870</v>
          </cell>
          <cell r="K47" t="str">
            <v>7206VXR/NPE-G1</v>
          </cell>
          <cell r="L47">
            <v>2000</v>
          </cell>
          <cell r="M47">
            <v>1050</v>
          </cell>
          <cell r="N47" t="str">
            <v>7206VXR/NPE-G1</v>
          </cell>
          <cell r="O47">
            <v>2000</v>
          </cell>
          <cell r="P47">
            <v>1050</v>
          </cell>
          <cell r="Q47">
            <v>6000</v>
          </cell>
          <cell r="R47">
            <v>4065</v>
          </cell>
          <cell r="S47">
            <v>4000</v>
          </cell>
          <cell r="T47">
            <v>3620</v>
          </cell>
          <cell r="U47">
            <v>20</v>
          </cell>
        </row>
        <row r="48">
          <cell r="F48" t="str">
            <v>CESAustriaCOLT Fibre300M</v>
          </cell>
          <cell r="G48">
            <v>1000</v>
          </cell>
          <cell r="H48">
            <v>2835</v>
          </cell>
          <cell r="I48">
            <v>3000</v>
          </cell>
          <cell r="J48">
            <v>1050</v>
          </cell>
          <cell r="K48" t="str">
            <v>7206VXR/NPE-G1</v>
          </cell>
          <cell r="L48">
            <v>2000</v>
          </cell>
          <cell r="M48">
            <v>1050</v>
          </cell>
          <cell r="N48" t="str">
            <v>7206VXR/NPE-G1</v>
          </cell>
          <cell r="O48">
            <v>2000</v>
          </cell>
          <cell r="P48">
            <v>1050</v>
          </cell>
          <cell r="Q48">
            <v>6000</v>
          </cell>
          <cell r="R48">
            <v>4935</v>
          </cell>
          <cell r="S48">
            <v>4000</v>
          </cell>
          <cell r="T48">
            <v>4665</v>
          </cell>
          <cell r="U48">
            <v>20</v>
          </cell>
        </row>
        <row r="49">
          <cell r="F49" t="str">
            <v>CESAustriaCOLT Fibre400M</v>
          </cell>
          <cell r="G49">
            <v>1000</v>
          </cell>
          <cell r="H49">
            <v>3455</v>
          </cell>
          <cell r="I49">
            <v>3000</v>
          </cell>
          <cell r="J49">
            <v>1195</v>
          </cell>
          <cell r="K49" t="str">
            <v>7206VXR/NPE-G1</v>
          </cell>
          <cell r="L49">
            <v>2000</v>
          </cell>
          <cell r="M49">
            <v>1050</v>
          </cell>
          <cell r="N49" t="str">
            <v>7206VXR/NPE-G1</v>
          </cell>
          <cell r="O49">
            <v>2000</v>
          </cell>
          <cell r="P49">
            <v>1050</v>
          </cell>
          <cell r="Q49">
            <v>6000</v>
          </cell>
          <cell r="R49">
            <v>5700</v>
          </cell>
          <cell r="S49">
            <v>4000</v>
          </cell>
          <cell r="T49">
            <v>5580</v>
          </cell>
          <cell r="U49">
            <v>15</v>
          </cell>
        </row>
        <row r="50">
          <cell r="F50" t="str">
            <v>CESAustriaCOLT Fibre500M</v>
          </cell>
          <cell r="G50">
            <v>1000</v>
          </cell>
          <cell r="H50">
            <v>4030</v>
          </cell>
          <cell r="I50">
            <v>3000</v>
          </cell>
          <cell r="J50">
            <v>1325</v>
          </cell>
          <cell r="K50" t="str">
            <v>ASR1002-F</v>
          </cell>
          <cell r="L50">
            <v>2000</v>
          </cell>
          <cell r="M50">
            <v>1140</v>
          </cell>
          <cell r="N50" t="str">
            <v>ASR1002-F</v>
          </cell>
          <cell r="O50">
            <v>2000</v>
          </cell>
          <cell r="P50">
            <v>1140</v>
          </cell>
          <cell r="Q50">
            <v>6000</v>
          </cell>
          <cell r="R50">
            <v>6495</v>
          </cell>
          <cell r="S50">
            <v>4000</v>
          </cell>
          <cell r="T50">
            <v>6430</v>
          </cell>
          <cell r="U50">
            <v>15</v>
          </cell>
        </row>
        <row r="51">
          <cell r="F51" t="str">
            <v>CESAustriaCOLT Fibre600M</v>
          </cell>
          <cell r="G51">
            <v>1000</v>
          </cell>
          <cell r="H51">
            <v>4570</v>
          </cell>
          <cell r="I51">
            <v>3000</v>
          </cell>
          <cell r="J51">
            <v>1440</v>
          </cell>
          <cell r="K51" t="str">
            <v>ASR1002-F</v>
          </cell>
          <cell r="L51">
            <v>2000</v>
          </cell>
          <cell r="M51">
            <v>1140</v>
          </cell>
          <cell r="N51" t="str">
            <v>ASR1002-F</v>
          </cell>
          <cell r="O51">
            <v>2000</v>
          </cell>
          <cell r="P51">
            <v>1140</v>
          </cell>
          <cell r="Q51">
            <v>6000</v>
          </cell>
          <cell r="R51">
            <v>7150</v>
          </cell>
          <cell r="S51">
            <v>4000</v>
          </cell>
          <cell r="T51">
            <v>7215</v>
          </cell>
          <cell r="U51">
            <v>15</v>
          </cell>
        </row>
        <row r="52">
          <cell r="F52" t="str">
            <v>CESAustriaCOLT Fibre700M</v>
          </cell>
          <cell r="G52">
            <v>1000</v>
          </cell>
          <cell r="H52">
            <v>5085</v>
          </cell>
          <cell r="I52">
            <v>3000</v>
          </cell>
          <cell r="J52">
            <v>1545</v>
          </cell>
          <cell r="K52" t="str">
            <v>ASR1002-F</v>
          </cell>
          <cell r="L52">
            <v>2000</v>
          </cell>
          <cell r="M52">
            <v>1140</v>
          </cell>
          <cell r="N52" t="str">
            <v>ASR1002-F</v>
          </cell>
          <cell r="O52">
            <v>2000</v>
          </cell>
          <cell r="P52">
            <v>1140</v>
          </cell>
          <cell r="Q52">
            <v>6000</v>
          </cell>
          <cell r="R52">
            <v>7770</v>
          </cell>
          <cell r="S52">
            <v>4000</v>
          </cell>
          <cell r="T52">
            <v>7960</v>
          </cell>
          <cell r="U52">
            <v>15</v>
          </cell>
        </row>
        <row r="53">
          <cell r="F53" t="str">
            <v>CESAustriaCOLT Fibre800M</v>
          </cell>
          <cell r="G53">
            <v>1000</v>
          </cell>
          <cell r="H53">
            <v>5575</v>
          </cell>
          <cell r="I53">
            <v>3000</v>
          </cell>
          <cell r="J53">
            <v>1645</v>
          </cell>
          <cell r="K53" t="str">
            <v>ASR1002-F</v>
          </cell>
          <cell r="L53">
            <v>2000</v>
          </cell>
          <cell r="M53">
            <v>1140</v>
          </cell>
          <cell r="N53" t="str">
            <v>ASR1002-F</v>
          </cell>
          <cell r="O53">
            <v>2000</v>
          </cell>
          <cell r="P53">
            <v>1140</v>
          </cell>
          <cell r="Q53">
            <v>6000</v>
          </cell>
          <cell r="R53">
            <v>8360</v>
          </cell>
          <cell r="S53">
            <v>4000</v>
          </cell>
          <cell r="T53">
            <v>8665</v>
          </cell>
          <cell r="U53">
            <v>15</v>
          </cell>
        </row>
        <row r="54">
          <cell r="F54" t="str">
            <v>CESAustriaCOLT Fibre900M</v>
          </cell>
          <cell r="G54">
            <v>1000</v>
          </cell>
          <cell r="H54">
            <v>6045</v>
          </cell>
          <cell r="I54">
            <v>3000</v>
          </cell>
          <cell r="J54">
            <v>1735</v>
          </cell>
          <cell r="K54" t="str">
            <v>ASR1002-F</v>
          </cell>
          <cell r="L54">
            <v>2000</v>
          </cell>
          <cell r="M54">
            <v>1140</v>
          </cell>
          <cell r="N54" t="str">
            <v>ASR1002-F</v>
          </cell>
          <cell r="O54">
            <v>2000</v>
          </cell>
          <cell r="P54">
            <v>1140</v>
          </cell>
          <cell r="Q54">
            <v>6000</v>
          </cell>
          <cell r="R54">
            <v>8920</v>
          </cell>
          <cell r="S54">
            <v>4000</v>
          </cell>
          <cell r="T54">
            <v>9340</v>
          </cell>
          <cell r="U54">
            <v>15</v>
          </cell>
        </row>
        <row r="55">
          <cell r="F55" t="str">
            <v>CESAustriaCOLT Fibre1G</v>
          </cell>
          <cell r="G55">
            <v>1000</v>
          </cell>
          <cell r="H55">
            <v>6510</v>
          </cell>
          <cell r="I55">
            <v>3000</v>
          </cell>
          <cell r="J55">
            <v>1835</v>
          </cell>
          <cell r="K55" t="str">
            <v>ASR1002-F</v>
          </cell>
          <cell r="L55">
            <v>2000</v>
          </cell>
          <cell r="M55">
            <v>1140</v>
          </cell>
          <cell r="N55" t="str">
            <v>ASR1002-F</v>
          </cell>
          <cell r="O55">
            <v>2000</v>
          </cell>
          <cell r="P55">
            <v>1140</v>
          </cell>
          <cell r="Q55">
            <v>6000</v>
          </cell>
          <cell r="R55">
            <v>9485</v>
          </cell>
          <cell r="S55">
            <v>4000</v>
          </cell>
          <cell r="T55">
            <v>10015</v>
          </cell>
          <cell r="U55">
            <v>15</v>
          </cell>
        </row>
        <row r="56">
          <cell r="F56" t="str">
            <v>CESAustriaCOLT Fibre80M</v>
          </cell>
          <cell r="G56">
            <v>500</v>
          </cell>
          <cell r="H56">
            <v>1165</v>
          </cell>
          <cell r="I56">
            <v>1000</v>
          </cell>
          <cell r="J56">
            <v>595</v>
          </cell>
          <cell r="K56" t="str">
            <v>RT-AR4640-AC-CHASSIS</v>
          </cell>
          <cell r="L56">
            <v>1000</v>
          </cell>
          <cell r="M56">
            <v>270</v>
          </cell>
          <cell r="N56" t="str">
            <v>CISCO3825</v>
          </cell>
          <cell r="O56">
            <v>1000</v>
          </cell>
          <cell r="P56">
            <v>415</v>
          </cell>
          <cell r="Q56">
            <v>2500</v>
          </cell>
          <cell r="R56">
            <v>2030</v>
          </cell>
          <cell r="S56">
            <v>1500</v>
          </cell>
          <cell r="T56">
            <v>2115</v>
          </cell>
          <cell r="U56">
            <v>30</v>
          </cell>
        </row>
        <row r="57">
          <cell r="F57" t="str">
            <v>CESBelgiumCOLT Fibre64k</v>
          </cell>
          <cell r="G57">
            <v>200</v>
          </cell>
          <cell r="H57">
            <v>200</v>
          </cell>
          <cell r="I57">
            <v>1200</v>
          </cell>
          <cell r="J57">
            <v>140</v>
          </cell>
          <cell r="K57" t="str">
            <v>CISCO881-K9</v>
          </cell>
          <cell r="L57">
            <v>200</v>
          </cell>
          <cell r="M57">
            <v>55</v>
          </cell>
          <cell r="N57" t="str">
            <v>AR 28-09</v>
          </cell>
          <cell r="O57">
            <v>500</v>
          </cell>
          <cell r="P57">
            <v>100</v>
          </cell>
          <cell r="Q57">
            <v>1600</v>
          </cell>
          <cell r="R57">
            <v>395</v>
          </cell>
          <cell r="S57" t="str">
            <v>NA</v>
          </cell>
          <cell r="T57" t="str">
            <v>NA</v>
          </cell>
          <cell r="U57" t="str">
            <v>NA</v>
          </cell>
        </row>
        <row r="58">
          <cell r="F58" t="str">
            <v>CESBelgiumCOLT Fibre128k</v>
          </cell>
          <cell r="G58">
            <v>200</v>
          </cell>
          <cell r="H58">
            <v>200</v>
          </cell>
          <cell r="I58">
            <v>1200</v>
          </cell>
          <cell r="J58">
            <v>140</v>
          </cell>
          <cell r="K58" t="str">
            <v>CISCO881-K9</v>
          </cell>
          <cell r="L58">
            <v>200</v>
          </cell>
          <cell r="M58">
            <v>55</v>
          </cell>
          <cell r="N58" t="str">
            <v>AR 28-09</v>
          </cell>
          <cell r="O58">
            <v>500</v>
          </cell>
          <cell r="P58">
            <v>100</v>
          </cell>
          <cell r="Q58">
            <v>1600</v>
          </cell>
          <cell r="R58">
            <v>395</v>
          </cell>
          <cell r="S58" t="str">
            <v>NA</v>
          </cell>
          <cell r="T58" t="str">
            <v>NA</v>
          </cell>
          <cell r="U58" t="str">
            <v>NA</v>
          </cell>
        </row>
        <row r="59">
          <cell r="F59" t="str">
            <v>CESBelgiumCOLT Fibre256k</v>
          </cell>
          <cell r="G59">
            <v>200</v>
          </cell>
          <cell r="H59">
            <v>200</v>
          </cell>
          <cell r="I59">
            <v>1200</v>
          </cell>
          <cell r="J59">
            <v>140</v>
          </cell>
          <cell r="K59" t="str">
            <v>CISCO881-K9</v>
          </cell>
          <cell r="L59">
            <v>200</v>
          </cell>
          <cell r="M59">
            <v>55</v>
          </cell>
          <cell r="N59" t="str">
            <v>AR 28-09</v>
          </cell>
          <cell r="O59">
            <v>500</v>
          </cell>
          <cell r="P59">
            <v>100</v>
          </cell>
          <cell r="Q59">
            <v>1600</v>
          </cell>
          <cell r="R59">
            <v>395</v>
          </cell>
          <cell r="S59" t="str">
            <v>NA</v>
          </cell>
          <cell r="T59" t="str">
            <v>NA</v>
          </cell>
          <cell r="U59" t="str">
            <v>NA</v>
          </cell>
        </row>
        <row r="60">
          <cell r="F60" t="str">
            <v>CESBelgiumCOLT Fibre0.5M</v>
          </cell>
          <cell r="G60">
            <v>200</v>
          </cell>
          <cell r="H60">
            <v>200</v>
          </cell>
          <cell r="I60">
            <v>1200</v>
          </cell>
          <cell r="J60">
            <v>140</v>
          </cell>
          <cell r="K60" t="str">
            <v>CISCO881-K9</v>
          </cell>
          <cell r="L60">
            <v>200</v>
          </cell>
          <cell r="M60">
            <v>55</v>
          </cell>
          <cell r="N60" t="str">
            <v>AR 28-09</v>
          </cell>
          <cell r="O60">
            <v>500</v>
          </cell>
          <cell r="P60">
            <v>100</v>
          </cell>
          <cell r="Q60">
            <v>1600</v>
          </cell>
          <cell r="R60">
            <v>395</v>
          </cell>
          <cell r="S60" t="str">
            <v>NA</v>
          </cell>
          <cell r="T60" t="str">
            <v>NA</v>
          </cell>
          <cell r="U60" t="str">
            <v>NA</v>
          </cell>
        </row>
        <row r="61">
          <cell r="F61" t="str">
            <v>CESBelgiumCOLT Fibre1M</v>
          </cell>
          <cell r="G61">
            <v>200</v>
          </cell>
          <cell r="H61">
            <v>200</v>
          </cell>
          <cell r="I61">
            <v>1200</v>
          </cell>
          <cell r="J61">
            <v>140</v>
          </cell>
          <cell r="K61" t="str">
            <v>CISCO881-K9</v>
          </cell>
          <cell r="L61">
            <v>200</v>
          </cell>
          <cell r="M61">
            <v>55</v>
          </cell>
          <cell r="N61" t="str">
            <v>AR 28-09</v>
          </cell>
          <cell r="O61">
            <v>500</v>
          </cell>
          <cell r="P61">
            <v>100</v>
          </cell>
          <cell r="Q61">
            <v>1600</v>
          </cell>
          <cell r="R61">
            <v>395</v>
          </cell>
          <cell r="S61" t="str">
            <v>NA</v>
          </cell>
          <cell r="T61" t="str">
            <v>NA</v>
          </cell>
          <cell r="U61" t="str">
            <v>NA</v>
          </cell>
        </row>
        <row r="62">
          <cell r="F62" t="str">
            <v>CESBelgiumCOLT Fibre1.5M</v>
          </cell>
          <cell r="G62">
            <v>200</v>
          </cell>
          <cell r="H62">
            <v>200</v>
          </cell>
          <cell r="I62">
            <v>1200</v>
          </cell>
          <cell r="J62">
            <v>140</v>
          </cell>
          <cell r="K62" t="str">
            <v>CISCO881-K9</v>
          </cell>
          <cell r="L62">
            <v>200</v>
          </cell>
          <cell r="M62">
            <v>55</v>
          </cell>
          <cell r="N62" t="str">
            <v>AR 28-09</v>
          </cell>
          <cell r="O62">
            <v>500</v>
          </cell>
          <cell r="P62">
            <v>100</v>
          </cell>
          <cell r="Q62">
            <v>1600</v>
          </cell>
          <cell r="R62">
            <v>395</v>
          </cell>
          <cell r="S62" t="str">
            <v>NA</v>
          </cell>
          <cell r="T62" t="str">
            <v>NA</v>
          </cell>
          <cell r="U62" t="str">
            <v>NA</v>
          </cell>
        </row>
        <row r="63">
          <cell r="F63" t="str">
            <v>CESBelgiumCOLT Fibre2M</v>
          </cell>
          <cell r="G63">
            <v>200</v>
          </cell>
          <cell r="H63">
            <v>200</v>
          </cell>
          <cell r="I63">
            <v>1200</v>
          </cell>
          <cell r="J63">
            <v>140</v>
          </cell>
          <cell r="K63" t="str">
            <v>CISCO881-K9</v>
          </cell>
          <cell r="L63">
            <v>200</v>
          </cell>
          <cell r="M63">
            <v>55</v>
          </cell>
          <cell r="N63" t="str">
            <v>AR 28-09</v>
          </cell>
          <cell r="O63">
            <v>500</v>
          </cell>
          <cell r="P63">
            <v>100</v>
          </cell>
          <cell r="Q63">
            <v>1600</v>
          </cell>
          <cell r="R63">
            <v>395</v>
          </cell>
          <cell r="S63" t="str">
            <v>NA</v>
          </cell>
          <cell r="T63" t="str">
            <v>NA</v>
          </cell>
          <cell r="U63" t="str">
            <v>NA</v>
          </cell>
        </row>
        <row r="64">
          <cell r="F64" t="str">
            <v>CESBelgiumCOLT Fibre3M</v>
          </cell>
          <cell r="G64">
            <v>200</v>
          </cell>
          <cell r="H64">
            <v>245</v>
          </cell>
          <cell r="I64">
            <v>1600</v>
          </cell>
          <cell r="J64">
            <v>180</v>
          </cell>
          <cell r="K64" t="str">
            <v>CISCO881-K9</v>
          </cell>
          <cell r="L64">
            <v>200</v>
          </cell>
          <cell r="M64">
            <v>55</v>
          </cell>
          <cell r="N64" t="str">
            <v>AR 28-09</v>
          </cell>
          <cell r="O64">
            <v>500</v>
          </cell>
          <cell r="P64">
            <v>100</v>
          </cell>
          <cell r="Q64">
            <v>2000</v>
          </cell>
          <cell r="R64">
            <v>480</v>
          </cell>
          <cell r="S64" t="str">
            <v>NA</v>
          </cell>
          <cell r="T64" t="str">
            <v>NA</v>
          </cell>
          <cell r="U64" t="str">
            <v>NA</v>
          </cell>
        </row>
        <row r="65">
          <cell r="F65" t="str">
            <v>CESBelgiumCOLT Fibre4M</v>
          </cell>
          <cell r="G65">
            <v>200</v>
          </cell>
          <cell r="H65">
            <v>285</v>
          </cell>
          <cell r="I65">
            <v>1600</v>
          </cell>
          <cell r="J65">
            <v>215</v>
          </cell>
          <cell r="K65" t="str">
            <v>CISCO881-K9</v>
          </cell>
          <cell r="L65">
            <v>200</v>
          </cell>
          <cell r="M65">
            <v>55</v>
          </cell>
          <cell r="N65" t="str">
            <v>AR 28-09</v>
          </cell>
          <cell r="O65">
            <v>500</v>
          </cell>
          <cell r="P65">
            <v>100</v>
          </cell>
          <cell r="Q65">
            <v>2000</v>
          </cell>
          <cell r="R65">
            <v>555</v>
          </cell>
          <cell r="S65" t="str">
            <v>NA</v>
          </cell>
          <cell r="T65" t="str">
            <v>NA</v>
          </cell>
          <cell r="U65" t="str">
            <v>NA</v>
          </cell>
        </row>
        <row r="66">
          <cell r="F66" t="str">
            <v>CESBelgiumCOLT Fibre5M</v>
          </cell>
          <cell r="G66">
            <v>200</v>
          </cell>
          <cell r="H66">
            <v>320</v>
          </cell>
          <cell r="I66">
            <v>1600</v>
          </cell>
          <cell r="J66">
            <v>250</v>
          </cell>
          <cell r="K66" t="str">
            <v>AR 28-31</v>
          </cell>
          <cell r="L66">
            <v>500</v>
          </cell>
          <cell r="M66">
            <v>105</v>
          </cell>
          <cell r="N66" t="str">
            <v>CISCO1841</v>
          </cell>
          <cell r="O66">
            <v>500</v>
          </cell>
          <cell r="P66">
            <v>135</v>
          </cell>
          <cell r="Q66">
            <v>2300</v>
          </cell>
          <cell r="R66">
            <v>675</v>
          </cell>
          <cell r="S66">
            <v>1800</v>
          </cell>
          <cell r="T66">
            <v>685</v>
          </cell>
          <cell r="U66">
            <v>140</v>
          </cell>
        </row>
        <row r="67">
          <cell r="F67" t="str">
            <v>CESBelgiumCOLT Fibre6M</v>
          </cell>
          <cell r="G67">
            <v>200</v>
          </cell>
          <cell r="H67">
            <v>350</v>
          </cell>
          <cell r="I67">
            <v>1600</v>
          </cell>
          <cell r="J67">
            <v>280</v>
          </cell>
          <cell r="K67" t="str">
            <v>AR 28-31</v>
          </cell>
          <cell r="L67">
            <v>500</v>
          </cell>
          <cell r="M67">
            <v>105</v>
          </cell>
          <cell r="N67" t="str">
            <v>CISCO1841</v>
          </cell>
          <cell r="O67">
            <v>500</v>
          </cell>
          <cell r="P67">
            <v>135</v>
          </cell>
          <cell r="Q67">
            <v>2300</v>
          </cell>
          <cell r="R67">
            <v>735</v>
          </cell>
          <cell r="S67" t="str">
            <v>NA</v>
          </cell>
          <cell r="T67" t="str">
            <v>NA</v>
          </cell>
          <cell r="U67" t="str">
            <v>NA</v>
          </cell>
        </row>
        <row r="68">
          <cell r="F68" t="str">
            <v>CESBelgiumCOLT Fibre7M</v>
          </cell>
          <cell r="G68">
            <v>200</v>
          </cell>
          <cell r="H68">
            <v>380</v>
          </cell>
          <cell r="I68">
            <v>1600</v>
          </cell>
          <cell r="J68">
            <v>310</v>
          </cell>
          <cell r="K68" t="str">
            <v>AR 28-31</v>
          </cell>
          <cell r="L68">
            <v>500</v>
          </cell>
          <cell r="M68">
            <v>105</v>
          </cell>
          <cell r="N68" t="str">
            <v>CISCO1841</v>
          </cell>
          <cell r="O68">
            <v>500</v>
          </cell>
          <cell r="P68">
            <v>135</v>
          </cell>
          <cell r="Q68">
            <v>2300</v>
          </cell>
          <cell r="R68">
            <v>795</v>
          </cell>
          <cell r="S68" t="str">
            <v>NA</v>
          </cell>
          <cell r="T68" t="str">
            <v>NA</v>
          </cell>
          <cell r="U68" t="str">
            <v>NA</v>
          </cell>
        </row>
        <row r="69">
          <cell r="F69" t="str">
            <v>CESBelgiumCOLT Fibre8M</v>
          </cell>
          <cell r="G69">
            <v>200</v>
          </cell>
          <cell r="H69">
            <v>405</v>
          </cell>
          <cell r="I69">
            <v>1600</v>
          </cell>
          <cell r="J69">
            <v>340</v>
          </cell>
          <cell r="K69" t="str">
            <v>AR 28-31</v>
          </cell>
          <cell r="L69">
            <v>500</v>
          </cell>
          <cell r="M69">
            <v>105</v>
          </cell>
          <cell r="N69" t="str">
            <v>CISCO1841</v>
          </cell>
          <cell r="O69">
            <v>500</v>
          </cell>
          <cell r="P69">
            <v>135</v>
          </cell>
          <cell r="Q69">
            <v>2300</v>
          </cell>
          <cell r="R69">
            <v>850</v>
          </cell>
          <cell r="S69" t="str">
            <v>NA</v>
          </cell>
          <cell r="T69" t="str">
            <v>NA</v>
          </cell>
          <cell r="U69" t="str">
            <v>NA</v>
          </cell>
        </row>
        <row r="70">
          <cell r="F70" t="str">
            <v>CESBelgiumCOLT Fibre9M</v>
          </cell>
          <cell r="G70">
            <v>200</v>
          </cell>
          <cell r="H70">
            <v>430</v>
          </cell>
          <cell r="I70">
            <v>1600</v>
          </cell>
          <cell r="J70">
            <v>365</v>
          </cell>
          <cell r="K70" t="str">
            <v>AR 28-31</v>
          </cell>
          <cell r="L70">
            <v>500</v>
          </cell>
          <cell r="M70">
            <v>105</v>
          </cell>
          <cell r="N70" t="str">
            <v>CISCO2811</v>
          </cell>
          <cell r="O70">
            <v>500</v>
          </cell>
          <cell r="P70">
            <v>175</v>
          </cell>
          <cell r="Q70">
            <v>2300</v>
          </cell>
          <cell r="R70">
            <v>900</v>
          </cell>
          <cell r="S70" t="str">
            <v>NA</v>
          </cell>
          <cell r="T70" t="str">
            <v>NA</v>
          </cell>
          <cell r="U70" t="str">
            <v>NA</v>
          </cell>
        </row>
        <row r="71">
          <cell r="F71" t="str">
            <v>CESBelgiumCOLT Fibre10M</v>
          </cell>
          <cell r="G71">
            <v>200</v>
          </cell>
          <cell r="H71">
            <v>450</v>
          </cell>
          <cell r="I71">
            <v>1600</v>
          </cell>
          <cell r="J71">
            <v>400</v>
          </cell>
          <cell r="K71" t="str">
            <v>AR 28-31</v>
          </cell>
          <cell r="L71">
            <v>500</v>
          </cell>
          <cell r="M71">
            <v>105</v>
          </cell>
          <cell r="N71" t="str">
            <v>CISCO2811</v>
          </cell>
          <cell r="O71">
            <v>500</v>
          </cell>
          <cell r="P71">
            <v>175</v>
          </cell>
          <cell r="Q71">
            <v>2300</v>
          </cell>
          <cell r="R71">
            <v>955</v>
          </cell>
          <cell r="S71">
            <v>1800</v>
          </cell>
          <cell r="T71">
            <v>1020</v>
          </cell>
          <cell r="U71">
            <v>105</v>
          </cell>
        </row>
        <row r="72">
          <cell r="F72" t="str">
            <v>CESBelgiumCOLT Fibre11M</v>
          </cell>
          <cell r="G72">
            <v>500</v>
          </cell>
          <cell r="H72">
            <v>470</v>
          </cell>
          <cell r="I72">
            <v>1600</v>
          </cell>
          <cell r="J72">
            <v>415</v>
          </cell>
          <cell r="K72" t="str">
            <v>AR 28-31</v>
          </cell>
          <cell r="L72">
            <v>500</v>
          </cell>
          <cell r="M72">
            <v>105</v>
          </cell>
          <cell r="N72" t="str">
            <v>CISCO2811</v>
          </cell>
          <cell r="O72">
            <v>500</v>
          </cell>
          <cell r="P72">
            <v>175</v>
          </cell>
          <cell r="Q72">
            <v>2600</v>
          </cell>
          <cell r="R72">
            <v>990</v>
          </cell>
          <cell r="S72" t="str">
            <v>NA</v>
          </cell>
          <cell r="T72" t="str">
            <v>NA</v>
          </cell>
          <cell r="U72" t="str">
            <v>NA</v>
          </cell>
        </row>
        <row r="73">
          <cell r="F73" t="str">
            <v>CESBelgiumCOLT Fibre12M</v>
          </cell>
          <cell r="G73">
            <v>500</v>
          </cell>
          <cell r="H73">
            <v>490</v>
          </cell>
          <cell r="I73">
            <v>1600</v>
          </cell>
          <cell r="J73">
            <v>430</v>
          </cell>
          <cell r="K73" t="str">
            <v>AR 28-31</v>
          </cell>
          <cell r="L73">
            <v>500</v>
          </cell>
          <cell r="M73">
            <v>105</v>
          </cell>
          <cell r="N73" t="str">
            <v>CISCO2811</v>
          </cell>
          <cell r="O73">
            <v>500</v>
          </cell>
          <cell r="P73">
            <v>175</v>
          </cell>
          <cell r="Q73">
            <v>2600</v>
          </cell>
          <cell r="R73">
            <v>1025</v>
          </cell>
          <cell r="S73" t="str">
            <v>NA</v>
          </cell>
          <cell r="T73" t="str">
            <v>NA</v>
          </cell>
          <cell r="U73" t="str">
            <v>NA</v>
          </cell>
        </row>
        <row r="74">
          <cell r="F74" t="str">
            <v>CESBelgiumCOLT Fibre13M</v>
          </cell>
          <cell r="G74">
            <v>500</v>
          </cell>
          <cell r="H74">
            <v>510</v>
          </cell>
          <cell r="I74">
            <v>1600</v>
          </cell>
          <cell r="J74">
            <v>445</v>
          </cell>
          <cell r="K74" t="str">
            <v>AR 28-31</v>
          </cell>
          <cell r="L74">
            <v>500</v>
          </cell>
          <cell r="M74">
            <v>105</v>
          </cell>
          <cell r="N74" t="str">
            <v>CISCO2811</v>
          </cell>
          <cell r="O74">
            <v>500</v>
          </cell>
          <cell r="P74">
            <v>175</v>
          </cell>
          <cell r="Q74">
            <v>2600</v>
          </cell>
          <cell r="R74">
            <v>1060</v>
          </cell>
          <cell r="S74" t="str">
            <v>NA</v>
          </cell>
          <cell r="T74" t="str">
            <v>NA</v>
          </cell>
          <cell r="U74" t="str">
            <v>NA</v>
          </cell>
        </row>
        <row r="75">
          <cell r="F75" t="str">
            <v>CESBelgiumCOLT Fibre14M</v>
          </cell>
          <cell r="G75">
            <v>500</v>
          </cell>
          <cell r="H75">
            <v>530</v>
          </cell>
          <cell r="I75">
            <v>1600</v>
          </cell>
          <cell r="J75">
            <v>460</v>
          </cell>
          <cell r="K75" t="str">
            <v>AR 28-31</v>
          </cell>
          <cell r="L75">
            <v>500</v>
          </cell>
          <cell r="M75">
            <v>105</v>
          </cell>
          <cell r="N75" t="str">
            <v>CISCO2811</v>
          </cell>
          <cell r="O75">
            <v>500</v>
          </cell>
          <cell r="P75">
            <v>175</v>
          </cell>
          <cell r="Q75">
            <v>2600</v>
          </cell>
          <cell r="R75">
            <v>1095</v>
          </cell>
          <cell r="S75" t="str">
            <v>NA</v>
          </cell>
          <cell r="T75" t="str">
            <v>NA</v>
          </cell>
          <cell r="U75" t="str">
            <v>NA</v>
          </cell>
        </row>
        <row r="76">
          <cell r="F76" t="str">
            <v>CESBelgiumCOLT Fibre15M</v>
          </cell>
          <cell r="G76">
            <v>500</v>
          </cell>
          <cell r="H76">
            <v>550</v>
          </cell>
          <cell r="I76">
            <v>1600</v>
          </cell>
          <cell r="J76">
            <v>475</v>
          </cell>
          <cell r="K76" t="str">
            <v>AR 28-31</v>
          </cell>
          <cell r="L76">
            <v>500</v>
          </cell>
          <cell r="M76">
            <v>105</v>
          </cell>
          <cell r="N76" t="str">
            <v>CISCO2811</v>
          </cell>
          <cell r="O76">
            <v>500</v>
          </cell>
          <cell r="P76">
            <v>175</v>
          </cell>
          <cell r="Q76">
            <v>2600</v>
          </cell>
          <cell r="R76">
            <v>1130</v>
          </cell>
          <cell r="S76">
            <v>2100</v>
          </cell>
          <cell r="T76">
            <v>1230</v>
          </cell>
          <cell r="U76">
            <v>85</v>
          </cell>
        </row>
        <row r="77">
          <cell r="F77" t="str">
            <v>CESBelgiumCOLT Fibre16M</v>
          </cell>
          <cell r="G77">
            <v>500</v>
          </cell>
          <cell r="H77">
            <v>570</v>
          </cell>
          <cell r="I77">
            <v>1600</v>
          </cell>
          <cell r="J77">
            <v>485</v>
          </cell>
          <cell r="K77" t="str">
            <v>AR 28-31</v>
          </cell>
          <cell r="L77">
            <v>500</v>
          </cell>
          <cell r="M77">
            <v>105</v>
          </cell>
          <cell r="N77" t="str">
            <v>CISCO2811</v>
          </cell>
          <cell r="O77">
            <v>500</v>
          </cell>
          <cell r="P77">
            <v>175</v>
          </cell>
          <cell r="Q77">
            <v>2600</v>
          </cell>
          <cell r="R77">
            <v>1160</v>
          </cell>
          <cell r="S77" t="str">
            <v>NA</v>
          </cell>
          <cell r="T77" t="str">
            <v>NA</v>
          </cell>
          <cell r="U77" t="str">
            <v>NA</v>
          </cell>
        </row>
        <row r="78">
          <cell r="F78" t="str">
            <v>CESBelgiumCOLT Fibre17M</v>
          </cell>
          <cell r="G78">
            <v>500</v>
          </cell>
          <cell r="H78">
            <v>585</v>
          </cell>
          <cell r="I78">
            <v>1600</v>
          </cell>
          <cell r="J78">
            <v>495</v>
          </cell>
          <cell r="K78" t="str">
            <v>AR 28-31</v>
          </cell>
          <cell r="L78">
            <v>500</v>
          </cell>
          <cell r="M78">
            <v>105</v>
          </cell>
          <cell r="N78" t="str">
            <v>CISCO2811</v>
          </cell>
          <cell r="O78">
            <v>500</v>
          </cell>
          <cell r="P78">
            <v>175</v>
          </cell>
          <cell r="Q78">
            <v>2600</v>
          </cell>
          <cell r="R78">
            <v>1185</v>
          </cell>
          <cell r="S78" t="str">
            <v>NA</v>
          </cell>
          <cell r="T78" t="str">
            <v>NA</v>
          </cell>
          <cell r="U78" t="str">
            <v>NA</v>
          </cell>
        </row>
        <row r="79">
          <cell r="F79" t="str">
            <v>CESBelgiumCOLT Fibre18M</v>
          </cell>
          <cell r="G79">
            <v>500</v>
          </cell>
          <cell r="H79">
            <v>600</v>
          </cell>
          <cell r="I79">
            <v>1600</v>
          </cell>
          <cell r="J79">
            <v>505</v>
          </cell>
          <cell r="K79" t="str">
            <v>AR 28-31</v>
          </cell>
          <cell r="L79">
            <v>500</v>
          </cell>
          <cell r="M79">
            <v>105</v>
          </cell>
          <cell r="N79" t="str">
            <v>CISCO2811</v>
          </cell>
          <cell r="O79">
            <v>500</v>
          </cell>
          <cell r="P79">
            <v>175</v>
          </cell>
          <cell r="Q79">
            <v>2600</v>
          </cell>
          <cell r="R79">
            <v>1210</v>
          </cell>
          <cell r="S79" t="str">
            <v>NA</v>
          </cell>
          <cell r="T79" t="str">
            <v>NA</v>
          </cell>
          <cell r="U79" t="str">
            <v>NA</v>
          </cell>
        </row>
        <row r="80">
          <cell r="F80" t="str">
            <v>CESBelgiumCOLT Fibre19M</v>
          </cell>
          <cell r="G80">
            <v>500</v>
          </cell>
          <cell r="H80">
            <v>615</v>
          </cell>
          <cell r="I80">
            <v>1600</v>
          </cell>
          <cell r="J80">
            <v>515</v>
          </cell>
          <cell r="K80" t="str">
            <v>AR 28-31</v>
          </cell>
          <cell r="L80">
            <v>500</v>
          </cell>
          <cell r="M80">
            <v>105</v>
          </cell>
          <cell r="N80" t="str">
            <v>CISCO2811</v>
          </cell>
          <cell r="O80">
            <v>500</v>
          </cell>
          <cell r="P80">
            <v>175</v>
          </cell>
          <cell r="Q80">
            <v>2600</v>
          </cell>
          <cell r="R80">
            <v>1235</v>
          </cell>
          <cell r="S80" t="str">
            <v>NA</v>
          </cell>
          <cell r="T80" t="str">
            <v>NA</v>
          </cell>
          <cell r="U80" t="str">
            <v>NA</v>
          </cell>
        </row>
        <row r="81">
          <cell r="F81" t="str">
            <v>CESBelgiumCOLT Fibre20M</v>
          </cell>
          <cell r="G81">
            <v>500</v>
          </cell>
          <cell r="H81">
            <v>630</v>
          </cell>
          <cell r="I81">
            <v>1600</v>
          </cell>
          <cell r="J81">
            <v>525</v>
          </cell>
          <cell r="K81" t="str">
            <v>AR 28-31</v>
          </cell>
          <cell r="L81">
            <v>500</v>
          </cell>
          <cell r="M81">
            <v>105</v>
          </cell>
          <cell r="N81" t="str">
            <v>CISCO2811</v>
          </cell>
          <cell r="O81">
            <v>500</v>
          </cell>
          <cell r="P81">
            <v>175</v>
          </cell>
          <cell r="Q81">
            <v>2600</v>
          </cell>
          <cell r="R81">
            <v>1260</v>
          </cell>
          <cell r="S81">
            <v>2100</v>
          </cell>
          <cell r="T81">
            <v>1390</v>
          </cell>
          <cell r="U81">
            <v>70</v>
          </cell>
        </row>
        <row r="82">
          <cell r="F82" t="str">
            <v>CESBelgiumCOLT Fibre25M</v>
          </cell>
          <cell r="G82">
            <v>500</v>
          </cell>
          <cell r="H82">
            <v>705</v>
          </cell>
          <cell r="I82">
            <v>1600</v>
          </cell>
          <cell r="J82">
            <v>575</v>
          </cell>
          <cell r="K82" t="str">
            <v>RT-AR4640-AC-CHASSIS</v>
          </cell>
          <cell r="L82">
            <v>1000</v>
          </cell>
          <cell r="M82">
            <v>270</v>
          </cell>
          <cell r="N82" t="str">
            <v>CISCO3825</v>
          </cell>
          <cell r="O82">
            <v>1000</v>
          </cell>
          <cell r="P82">
            <v>415</v>
          </cell>
          <cell r="Q82">
            <v>3100</v>
          </cell>
          <cell r="R82">
            <v>1550</v>
          </cell>
          <cell r="S82">
            <v>2100</v>
          </cell>
          <cell r="T82">
            <v>1540</v>
          </cell>
          <cell r="U82">
            <v>65</v>
          </cell>
        </row>
        <row r="83">
          <cell r="F83" t="str">
            <v>CESBelgiumCOLT Fibre30M</v>
          </cell>
          <cell r="G83">
            <v>500</v>
          </cell>
          <cell r="H83">
            <v>770</v>
          </cell>
          <cell r="I83">
            <v>1600</v>
          </cell>
          <cell r="J83">
            <v>620</v>
          </cell>
          <cell r="K83" t="str">
            <v>RT-AR4640-AC-CHASSIS</v>
          </cell>
          <cell r="L83">
            <v>1000</v>
          </cell>
          <cell r="M83">
            <v>270</v>
          </cell>
          <cell r="N83" t="str">
            <v>CISCO3825</v>
          </cell>
          <cell r="O83">
            <v>1000</v>
          </cell>
          <cell r="P83">
            <v>415</v>
          </cell>
          <cell r="Q83">
            <v>3100</v>
          </cell>
          <cell r="R83">
            <v>1660</v>
          </cell>
          <cell r="S83">
            <v>2100</v>
          </cell>
          <cell r="T83">
            <v>1670</v>
          </cell>
          <cell r="U83">
            <v>60</v>
          </cell>
        </row>
        <row r="84">
          <cell r="F84" t="str">
            <v>CESBelgiumCOLT Fibre34M</v>
          </cell>
          <cell r="G84">
            <v>500</v>
          </cell>
          <cell r="H84">
            <v>820</v>
          </cell>
          <cell r="I84">
            <v>1600</v>
          </cell>
          <cell r="J84">
            <v>650</v>
          </cell>
          <cell r="K84" t="str">
            <v>RT-AR4640-AC-CHASSIS</v>
          </cell>
          <cell r="L84">
            <v>1000</v>
          </cell>
          <cell r="M84">
            <v>270</v>
          </cell>
          <cell r="N84" t="str">
            <v>CISCO3825</v>
          </cell>
          <cell r="O84">
            <v>1000</v>
          </cell>
          <cell r="P84">
            <v>415</v>
          </cell>
          <cell r="Q84">
            <v>3100</v>
          </cell>
          <cell r="R84">
            <v>1740</v>
          </cell>
          <cell r="S84" t="str">
            <v>NA</v>
          </cell>
          <cell r="T84" t="str">
            <v>NA</v>
          </cell>
          <cell r="U84" t="str">
            <v>NA</v>
          </cell>
        </row>
        <row r="85">
          <cell r="F85" t="str">
            <v>CESBelgiumCOLT Fibre35M</v>
          </cell>
          <cell r="G85">
            <v>1740</v>
          </cell>
          <cell r="H85">
            <v>1740</v>
          </cell>
          <cell r="I85">
            <v>1740</v>
          </cell>
          <cell r="J85">
            <v>1740</v>
          </cell>
          <cell r="K85">
            <v>1740</v>
          </cell>
          <cell r="L85">
            <v>1740</v>
          </cell>
          <cell r="M85">
            <v>1740</v>
          </cell>
          <cell r="N85">
            <v>1740</v>
          </cell>
          <cell r="O85">
            <v>1740</v>
          </cell>
          <cell r="P85">
            <v>1740</v>
          </cell>
          <cell r="Q85">
            <v>1740</v>
          </cell>
          <cell r="R85">
            <v>1740</v>
          </cell>
          <cell r="S85">
            <v>2100</v>
          </cell>
          <cell r="T85">
            <v>1785</v>
          </cell>
          <cell r="U85">
            <v>55</v>
          </cell>
        </row>
        <row r="86">
          <cell r="F86" t="str">
            <v>CESBelgiumCOLT Fibre40M</v>
          </cell>
          <cell r="G86">
            <v>500</v>
          </cell>
          <cell r="H86">
            <v>890</v>
          </cell>
          <cell r="I86">
            <v>1600</v>
          </cell>
          <cell r="J86">
            <v>695</v>
          </cell>
          <cell r="K86" t="str">
            <v>RT-AR4640-AC-CHASSIS</v>
          </cell>
          <cell r="L86">
            <v>1000</v>
          </cell>
          <cell r="M86">
            <v>270</v>
          </cell>
          <cell r="N86" t="str">
            <v>CISCO3825</v>
          </cell>
          <cell r="O86">
            <v>1000</v>
          </cell>
          <cell r="P86">
            <v>415</v>
          </cell>
          <cell r="Q86">
            <v>3100</v>
          </cell>
          <cell r="R86">
            <v>1855</v>
          </cell>
          <cell r="S86">
            <v>2100</v>
          </cell>
          <cell r="T86">
            <v>1905</v>
          </cell>
          <cell r="U86">
            <v>50</v>
          </cell>
        </row>
        <row r="87">
          <cell r="F87" t="str">
            <v>CESBelgiumCOLT Fibre45M</v>
          </cell>
          <cell r="G87">
            <v>500</v>
          </cell>
          <cell r="H87">
            <v>945</v>
          </cell>
          <cell r="I87">
            <v>1600</v>
          </cell>
          <cell r="J87">
            <v>730</v>
          </cell>
          <cell r="K87" t="str">
            <v>RT-AR4640-AC-CHASSIS</v>
          </cell>
          <cell r="L87">
            <v>1000</v>
          </cell>
          <cell r="M87">
            <v>270</v>
          </cell>
          <cell r="N87" t="str">
            <v>CISCO3825</v>
          </cell>
          <cell r="O87">
            <v>1000</v>
          </cell>
          <cell r="P87">
            <v>415</v>
          </cell>
          <cell r="Q87">
            <v>3100</v>
          </cell>
          <cell r="R87">
            <v>1945</v>
          </cell>
          <cell r="S87">
            <v>2100</v>
          </cell>
          <cell r="T87">
            <v>2010</v>
          </cell>
          <cell r="U87">
            <v>45</v>
          </cell>
        </row>
        <row r="88">
          <cell r="F88" t="str">
            <v>CESBelgiumCOLT Fibre50M</v>
          </cell>
          <cell r="G88">
            <v>500</v>
          </cell>
          <cell r="H88">
            <v>1000</v>
          </cell>
          <cell r="I88">
            <v>1600</v>
          </cell>
          <cell r="J88">
            <v>760</v>
          </cell>
          <cell r="K88" t="str">
            <v>RT-AR4640-AC-CHASSIS</v>
          </cell>
          <cell r="L88">
            <v>1000</v>
          </cell>
          <cell r="M88">
            <v>270</v>
          </cell>
          <cell r="N88" t="str">
            <v>CISCO3825</v>
          </cell>
          <cell r="O88">
            <v>1000</v>
          </cell>
          <cell r="P88">
            <v>415</v>
          </cell>
          <cell r="Q88">
            <v>3100</v>
          </cell>
          <cell r="R88">
            <v>2030</v>
          </cell>
          <cell r="S88">
            <v>2100</v>
          </cell>
          <cell r="T88">
            <v>2115</v>
          </cell>
          <cell r="U88">
            <v>45</v>
          </cell>
        </row>
        <row r="89">
          <cell r="F89" t="str">
            <v>CESBelgiumCOLT Fibre60M</v>
          </cell>
          <cell r="G89">
            <v>500</v>
          </cell>
          <cell r="H89">
            <v>1150</v>
          </cell>
          <cell r="I89">
            <v>1600</v>
          </cell>
          <cell r="J89">
            <v>775</v>
          </cell>
          <cell r="K89" t="str">
            <v>RT-AR4640-AC-CHASSIS</v>
          </cell>
          <cell r="L89">
            <v>1000</v>
          </cell>
          <cell r="M89">
            <v>270</v>
          </cell>
          <cell r="N89" t="str">
            <v>CISCO3825</v>
          </cell>
          <cell r="O89">
            <v>1000</v>
          </cell>
          <cell r="P89">
            <v>415</v>
          </cell>
          <cell r="Q89">
            <v>3100</v>
          </cell>
          <cell r="R89">
            <v>2195</v>
          </cell>
          <cell r="S89">
            <v>2100</v>
          </cell>
          <cell r="T89">
            <v>2310</v>
          </cell>
          <cell r="U89">
            <v>40</v>
          </cell>
        </row>
        <row r="90">
          <cell r="F90" t="str">
            <v>CESBelgiumCOLT Fibre70M</v>
          </cell>
          <cell r="G90">
            <v>40</v>
          </cell>
          <cell r="H90">
            <v>40</v>
          </cell>
          <cell r="I90">
            <v>40</v>
          </cell>
          <cell r="J90">
            <v>40</v>
          </cell>
          <cell r="K90">
            <v>40</v>
          </cell>
          <cell r="L90">
            <v>40</v>
          </cell>
          <cell r="M90">
            <v>40</v>
          </cell>
          <cell r="N90">
            <v>40</v>
          </cell>
          <cell r="O90">
            <v>40</v>
          </cell>
          <cell r="P90">
            <v>40</v>
          </cell>
          <cell r="Q90">
            <v>40</v>
          </cell>
          <cell r="R90">
            <v>40</v>
          </cell>
          <cell r="S90">
            <v>2100</v>
          </cell>
          <cell r="T90">
            <v>2725</v>
          </cell>
          <cell r="U90">
            <v>40</v>
          </cell>
        </row>
        <row r="91">
          <cell r="F91" t="str">
            <v>CESBelgiumCOLT Fibre75M</v>
          </cell>
          <cell r="G91">
            <v>500</v>
          </cell>
          <cell r="H91">
            <v>1365</v>
          </cell>
          <cell r="I91">
            <v>1600</v>
          </cell>
          <cell r="J91">
            <v>790</v>
          </cell>
          <cell r="K91" t="str">
            <v>RT-AR4640-AC-CHASSIS</v>
          </cell>
          <cell r="L91">
            <v>1000</v>
          </cell>
          <cell r="M91">
            <v>270</v>
          </cell>
          <cell r="N91" t="str">
            <v>CISCO3825</v>
          </cell>
          <cell r="O91">
            <v>1000</v>
          </cell>
          <cell r="P91">
            <v>415</v>
          </cell>
          <cell r="Q91">
            <v>3100</v>
          </cell>
          <cell r="R91">
            <v>2425</v>
          </cell>
          <cell r="S91" t="str">
            <v>NA</v>
          </cell>
          <cell r="T91" t="str">
            <v>NA</v>
          </cell>
          <cell r="U91" t="str">
            <v>NA</v>
          </cell>
        </row>
        <row r="92">
          <cell r="F92" t="str">
            <v>CESBelgiumCOLT Fibre90M</v>
          </cell>
          <cell r="G92">
            <v>500</v>
          </cell>
          <cell r="H92">
            <v>1570</v>
          </cell>
          <cell r="I92">
            <v>1600</v>
          </cell>
          <cell r="J92">
            <v>805</v>
          </cell>
          <cell r="K92" t="str">
            <v>RT-AR4640-AC-CHASSIS</v>
          </cell>
          <cell r="L92">
            <v>1000</v>
          </cell>
          <cell r="M92">
            <v>270</v>
          </cell>
          <cell r="N92" t="str">
            <v>CISCO3825</v>
          </cell>
          <cell r="O92">
            <v>1000</v>
          </cell>
          <cell r="P92">
            <v>415</v>
          </cell>
          <cell r="Q92">
            <v>3100</v>
          </cell>
          <cell r="R92">
            <v>2645</v>
          </cell>
          <cell r="S92">
            <v>2100</v>
          </cell>
          <cell r="T92">
            <v>2850</v>
          </cell>
          <cell r="U92">
            <v>35</v>
          </cell>
        </row>
        <row r="93">
          <cell r="F93" t="str">
            <v>CESBelgiumCOLT Fibre100M</v>
          </cell>
          <cell r="G93">
            <v>500</v>
          </cell>
          <cell r="H93">
            <v>1700</v>
          </cell>
          <cell r="I93">
            <v>1600</v>
          </cell>
          <cell r="J93">
            <v>810</v>
          </cell>
          <cell r="K93" t="str">
            <v>RT-AR4640-AC-CHASSIS</v>
          </cell>
          <cell r="L93">
            <v>1000</v>
          </cell>
          <cell r="M93">
            <v>270</v>
          </cell>
          <cell r="N93" t="str">
            <v>CISCO3825</v>
          </cell>
          <cell r="O93">
            <v>1000</v>
          </cell>
          <cell r="P93">
            <v>415</v>
          </cell>
          <cell r="Q93">
            <v>3100</v>
          </cell>
          <cell r="R93">
            <v>2780</v>
          </cell>
          <cell r="S93">
            <v>2100</v>
          </cell>
          <cell r="T93">
            <v>3015</v>
          </cell>
          <cell r="U93">
            <v>35</v>
          </cell>
        </row>
        <row r="94">
          <cell r="F94" t="str">
            <v>CESBelgiumCOLT Fibre110M</v>
          </cell>
          <cell r="G94">
            <v>1000</v>
          </cell>
          <cell r="H94">
            <v>1810</v>
          </cell>
          <cell r="I94">
            <v>1600</v>
          </cell>
          <cell r="J94">
            <v>840</v>
          </cell>
          <cell r="K94" t="str">
            <v>7206VXR/NPE-G1</v>
          </cell>
          <cell r="L94">
            <v>2000</v>
          </cell>
          <cell r="M94">
            <v>1050</v>
          </cell>
          <cell r="N94" t="str">
            <v>7206VXR/NPE-G1</v>
          </cell>
          <cell r="O94">
            <v>2000</v>
          </cell>
          <cell r="P94">
            <v>1050</v>
          </cell>
          <cell r="Q94">
            <v>4600</v>
          </cell>
          <cell r="R94">
            <v>3700</v>
          </cell>
          <cell r="S94" t="str">
            <v>NA</v>
          </cell>
          <cell r="T94" t="str">
            <v>NA</v>
          </cell>
          <cell r="U94" t="str">
            <v>NA</v>
          </cell>
        </row>
        <row r="95">
          <cell r="F95" t="str">
            <v>CESBelgiumCOLT Fibre120M</v>
          </cell>
          <cell r="G95">
            <v>1000</v>
          </cell>
          <cell r="H95">
            <v>1915</v>
          </cell>
          <cell r="I95">
            <v>1600</v>
          </cell>
          <cell r="J95">
            <v>865</v>
          </cell>
          <cell r="K95" t="str">
            <v>7206VXR/NPE-G1</v>
          </cell>
          <cell r="L95">
            <v>2000</v>
          </cell>
          <cell r="M95">
            <v>1050</v>
          </cell>
          <cell r="N95" t="str">
            <v>7206VXR/NPE-G1</v>
          </cell>
          <cell r="O95">
            <v>2000</v>
          </cell>
          <cell r="P95">
            <v>1050</v>
          </cell>
          <cell r="Q95">
            <v>4600</v>
          </cell>
          <cell r="R95">
            <v>3830</v>
          </cell>
          <cell r="S95" t="str">
            <v>NA</v>
          </cell>
          <cell r="T95" t="str">
            <v>NA</v>
          </cell>
          <cell r="U95" t="str">
            <v>NA</v>
          </cell>
        </row>
        <row r="96">
          <cell r="F96" t="str">
            <v>CESBelgiumCOLT Fibre130M</v>
          </cell>
          <cell r="G96">
            <v>1000</v>
          </cell>
          <cell r="H96">
            <v>2015</v>
          </cell>
          <cell r="I96">
            <v>1600</v>
          </cell>
          <cell r="J96">
            <v>890</v>
          </cell>
          <cell r="K96" t="str">
            <v>7206VXR/NPE-G1</v>
          </cell>
          <cell r="L96">
            <v>2000</v>
          </cell>
          <cell r="M96">
            <v>1050</v>
          </cell>
          <cell r="N96" t="str">
            <v>7206VXR/NPE-G1</v>
          </cell>
          <cell r="O96">
            <v>2000</v>
          </cell>
          <cell r="P96">
            <v>1050</v>
          </cell>
          <cell r="Q96">
            <v>4600</v>
          </cell>
          <cell r="R96">
            <v>3955</v>
          </cell>
          <cell r="S96" t="str">
            <v>NA</v>
          </cell>
          <cell r="T96" t="str">
            <v>NA</v>
          </cell>
          <cell r="U96" t="str">
            <v>NA</v>
          </cell>
        </row>
        <row r="97">
          <cell r="F97" t="str">
            <v>CESBelgiumCOLT Fibre140M</v>
          </cell>
          <cell r="G97">
            <v>1000</v>
          </cell>
          <cell r="H97">
            <v>2115</v>
          </cell>
          <cell r="I97">
            <v>1600</v>
          </cell>
          <cell r="J97">
            <v>915</v>
          </cell>
          <cell r="K97" t="str">
            <v>7206VXR/NPE-G1</v>
          </cell>
          <cell r="L97">
            <v>2000</v>
          </cell>
          <cell r="M97">
            <v>1050</v>
          </cell>
          <cell r="N97" t="str">
            <v>7206VXR/NPE-G1</v>
          </cell>
          <cell r="O97">
            <v>2000</v>
          </cell>
          <cell r="P97">
            <v>1050</v>
          </cell>
          <cell r="Q97">
            <v>4600</v>
          </cell>
          <cell r="R97">
            <v>4080</v>
          </cell>
          <cell r="S97" t="str">
            <v>NA</v>
          </cell>
          <cell r="T97" t="str">
            <v>NA</v>
          </cell>
          <cell r="U97" t="str">
            <v>NA</v>
          </cell>
        </row>
        <row r="98">
          <cell r="F98" t="str">
            <v>CESBelgiumCOLT Fibre150M</v>
          </cell>
          <cell r="G98">
            <v>1000</v>
          </cell>
          <cell r="H98">
            <v>2210</v>
          </cell>
          <cell r="I98">
            <v>1600</v>
          </cell>
          <cell r="J98">
            <v>940</v>
          </cell>
          <cell r="K98" t="str">
            <v>7206VXR/NPE-G1</v>
          </cell>
          <cell r="L98">
            <v>2000</v>
          </cell>
          <cell r="M98">
            <v>1050</v>
          </cell>
          <cell r="N98" t="str">
            <v>7206VXR/NPE-G1</v>
          </cell>
          <cell r="O98">
            <v>2000</v>
          </cell>
          <cell r="P98">
            <v>1050</v>
          </cell>
          <cell r="Q98">
            <v>4600</v>
          </cell>
          <cell r="R98">
            <v>4200</v>
          </cell>
          <cell r="S98" t="str">
            <v>NA</v>
          </cell>
          <cell r="T98" t="str">
            <v>NA</v>
          </cell>
          <cell r="U98" t="str">
            <v>NA</v>
          </cell>
        </row>
        <row r="99">
          <cell r="F99" t="str">
            <v>CESBelgiumCOLT Fibre155M</v>
          </cell>
          <cell r="G99">
            <v>1000</v>
          </cell>
          <cell r="H99">
            <v>2255</v>
          </cell>
          <cell r="I99">
            <v>1600</v>
          </cell>
          <cell r="J99">
            <v>950</v>
          </cell>
          <cell r="K99" t="str">
            <v>7206VXR/NPE-G1</v>
          </cell>
          <cell r="L99">
            <v>2000</v>
          </cell>
          <cell r="M99">
            <v>1050</v>
          </cell>
          <cell r="N99" t="str">
            <v>7206VXR/NPE-G1</v>
          </cell>
          <cell r="O99">
            <v>2000</v>
          </cell>
          <cell r="P99">
            <v>1050</v>
          </cell>
          <cell r="Q99">
            <v>4600</v>
          </cell>
          <cell r="R99">
            <v>4255</v>
          </cell>
          <cell r="S99" t="str">
            <v>NA</v>
          </cell>
          <cell r="T99" t="str">
            <v>NA</v>
          </cell>
          <cell r="U99" t="str">
            <v>NA</v>
          </cell>
        </row>
        <row r="100">
          <cell r="F100" t="str">
            <v>CESBelgiumCOLT Fibre200M</v>
          </cell>
          <cell r="G100">
            <v>1000</v>
          </cell>
          <cell r="H100">
            <v>2660</v>
          </cell>
          <cell r="I100">
            <v>1600</v>
          </cell>
          <cell r="J100">
            <v>1040</v>
          </cell>
          <cell r="K100" t="str">
            <v>7206VXR/NPE-G1</v>
          </cell>
          <cell r="L100">
            <v>2000</v>
          </cell>
          <cell r="M100">
            <v>1050</v>
          </cell>
          <cell r="N100" t="str">
            <v>7206VXR/NPE-G1</v>
          </cell>
          <cell r="O100">
            <v>2000</v>
          </cell>
          <cell r="P100">
            <v>1050</v>
          </cell>
          <cell r="Q100">
            <v>4600</v>
          </cell>
          <cell r="R100">
            <v>4750</v>
          </cell>
          <cell r="S100">
            <v>2600</v>
          </cell>
          <cell r="T100">
            <v>4440</v>
          </cell>
          <cell r="U100">
            <v>25</v>
          </cell>
        </row>
        <row r="101">
          <cell r="F101" t="str">
            <v>CESBelgiumCOLT Fibre300M</v>
          </cell>
          <cell r="G101">
            <v>1000</v>
          </cell>
          <cell r="H101">
            <v>3455</v>
          </cell>
          <cell r="I101">
            <v>1600</v>
          </cell>
          <cell r="J101">
            <v>1200</v>
          </cell>
          <cell r="K101" t="str">
            <v>7206VXR/NPE-G1</v>
          </cell>
          <cell r="L101">
            <v>2000</v>
          </cell>
          <cell r="M101">
            <v>1050</v>
          </cell>
          <cell r="N101" t="str">
            <v>7206VXR/NPE-G1</v>
          </cell>
          <cell r="O101">
            <v>2000</v>
          </cell>
          <cell r="P101">
            <v>1050</v>
          </cell>
          <cell r="Q101">
            <v>4600</v>
          </cell>
          <cell r="R101">
            <v>5705</v>
          </cell>
          <cell r="S101">
            <v>2600</v>
          </cell>
          <cell r="T101">
            <v>5590</v>
          </cell>
          <cell r="U101">
            <v>20</v>
          </cell>
        </row>
        <row r="102">
          <cell r="F102" t="str">
            <v>CESBelgiumCOLT Fibre400M</v>
          </cell>
          <cell r="G102">
            <v>1000</v>
          </cell>
          <cell r="H102">
            <v>4160</v>
          </cell>
          <cell r="I102">
            <v>1600</v>
          </cell>
          <cell r="J102">
            <v>1325</v>
          </cell>
          <cell r="K102" t="str">
            <v>7206VXR/NPE-G1</v>
          </cell>
          <cell r="L102">
            <v>2000</v>
          </cell>
          <cell r="M102">
            <v>1050</v>
          </cell>
          <cell r="N102" t="str">
            <v>7206VXR/NPE-G1</v>
          </cell>
          <cell r="O102">
            <v>2000</v>
          </cell>
          <cell r="P102">
            <v>1050</v>
          </cell>
          <cell r="Q102">
            <v>4600</v>
          </cell>
          <cell r="R102">
            <v>6535</v>
          </cell>
          <cell r="S102">
            <v>2600</v>
          </cell>
          <cell r="T102">
            <v>6585</v>
          </cell>
          <cell r="U102">
            <v>20</v>
          </cell>
        </row>
        <row r="103">
          <cell r="F103" t="str">
            <v>CESBelgiumCOLT Fibre500M</v>
          </cell>
          <cell r="G103">
            <v>1000</v>
          </cell>
          <cell r="H103">
            <v>4805</v>
          </cell>
          <cell r="I103">
            <v>1600</v>
          </cell>
          <cell r="J103">
            <v>1430</v>
          </cell>
          <cell r="K103" t="str">
            <v>ASR1002-F</v>
          </cell>
          <cell r="L103">
            <v>2000</v>
          </cell>
          <cell r="M103">
            <v>1140</v>
          </cell>
          <cell r="N103" t="str">
            <v>ASR1002-F</v>
          </cell>
          <cell r="O103">
            <v>2000</v>
          </cell>
          <cell r="P103">
            <v>1140</v>
          </cell>
          <cell r="Q103">
            <v>4600</v>
          </cell>
          <cell r="R103">
            <v>7375</v>
          </cell>
          <cell r="S103">
            <v>2600</v>
          </cell>
          <cell r="T103">
            <v>7485</v>
          </cell>
          <cell r="U103">
            <v>15</v>
          </cell>
        </row>
        <row r="104">
          <cell r="F104" t="str">
            <v>CESBelgiumCOLT Fibre600M</v>
          </cell>
          <cell r="G104">
            <v>1000</v>
          </cell>
          <cell r="H104">
            <v>5405</v>
          </cell>
          <cell r="I104">
            <v>1600</v>
          </cell>
          <cell r="J104">
            <v>1525</v>
          </cell>
          <cell r="K104" t="str">
            <v>ASR1002-F</v>
          </cell>
          <cell r="L104">
            <v>2000</v>
          </cell>
          <cell r="M104">
            <v>1140</v>
          </cell>
          <cell r="N104" t="str">
            <v>ASR1002-F</v>
          </cell>
          <cell r="O104">
            <v>2000</v>
          </cell>
          <cell r="P104">
            <v>1140</v>
          </cell>
          <cell r="Q104">
            <v>4600</v>
          </cell>
          <cell r="R104">
            <v>8070</v>
          </cell>
          <cell r="S104">
            <v>2600</v>
          </cell>
          <cell r="T104">
            <v>8320</v>
          </cell>
          <cell r="U104">
            <v>15</v>
          </cell>
        </row>
        <row r="105">
          <cell r="F105" t="str">
            <v>CESBelgiumCOLT Fibre700M</v>
          </cell>
          <cell r="G105">
            <v>1000</v>
          </cell>
          <cell r="H105">
            <v>5970</v>
          </cell>
          <cell r="I105">
            <v>1600</v>
          </cell>
          <cell r="J105">
            <v>1610</v>
          </cell>
          <cell r="K105" t="str">
            <v>ASR1002-F</v>
          </cell>
          <cell r="L105">
            <v>2000</v>
          </cell>
          <cell r="M105">
            <v>1140</v>
          </cell>
          <cell r="N105" t="str">
            <v>ASR1002-F</v>
          </cell>
          <cell r="O105">
            <v>2000</v>
          </cell>
          <cell r="P105">
            <v>1140</v>
          </cell>
          <cell r="Q105">
            <v>4600</v>
          </cell>
          <cell r="R105">
            <v>8720</v>
          </cell>
          <cell r="S105">
            <v>2600</v>
          </cell>
          <cell r="T105">
            <v>9100</v>
          </cell>
          <cell r="U105">
            <v>15</v>
          </cell>
        </row>
        <row r="106">
          <cell r="F106" t="str">
            <v>CESBelgiumCOLT Fibre800M</v>
          </cell>
          <cell r="G106">
            <v>1000</v>
          </cell>
          <cell r="H106">
            <v>6505</v>
          </cell>
          <cell r="I106">
            <v>1600</v>
          </cell>
          <cell r="J106">
            <v>1690</v>
          </cell>
          <cell r="K106" t="str">
            <v>ASR1002-F</v>
          </cell>
          <cell r="L106">
            <v>2000</v>
          </cell>
          <cell r="M106">
            <v>1140</v>
          </cell>
          <cell r="N106" t="str">
            <v>ASR1002-F</v>
          </cell>
          <cell r="O106">
            <v>2000</v>
          </cell>
          <cell r="P106">
            <v>1140</v>
          </cell>
          <cell r="Q106">
            <v>4600</v>
          </cell>
          <cell r="R106">
            <v>9335</v>
          </cell>
          <cell r="S106">
            <v>2600</v>
          </cell>
          <cell r="T106">
            <v>9835</v>
          </cell>
          <cell r="U106">
            <v>15</v>
          </cell>
        </row>
        <row r="107">
          <cell r="F107" t="str">
            <v>CESBelgiumCOLT Fibre900M</v>
          </cell>
          <cell r="G107">
            <v>1000</v>
          </cell>
          <cell r="H107">
            <v>7020</v>
          </cell>
          <cell r="I107">
            <v>1600</v>
          </cell>
          <cell r="J107">
            <v>1760</v>
          </cell>
          <cell r="K107" t="str">
            <v>ASR1002-F</v>
          </cell>
          <cell r="L107">
            <v>2000</v>
          </cell>
          <cell r="M107">
            <v>1140</v>
          </cell>
          <cell r="N107" t="str">
            <v>ASR1002-F</v>
          </cell>
          <cell r="O107">
            <v>2000</v>
          </cell>
          <cell r="P107">
            <v>1140</v>
          </cell>
          <cell r="Q107">
            <v>4600</v>
          </cell>
          <cell r="R107">
            <v>9920</v>
          </cell>
          <cell r="S107">
            <v>2600</v>
          </cell>
          <cell r="T107">
            <v>10540</v>
          </cell>
          <cell r="U107">
            <v>15</v>
          </cell>
        </row>
        <row r="108">
          <cell r="F108" t="str">
            <v>CESBelgiumCOLT Fibre1G</v>
          </cell>
          <cell r="G108">
            <v>1000</v>
          </cell>
          <cell r="H108">
            <v>7500</v>
          </cell>
          <cell r="I108">
            <v>1600</v>
          </cell>
          <cell r="J108">
            <v>1830</v>
          </cell>
          <cell r="K108" t="str">
            <v>ASR1002-F</v>
          </cell>
          <cell r="L108">
            <v>2000</v>
          </cell>
          <cell r="M108">
            <v>1140</v>
          </cell>
          <cell r="N108" t="str">
            <v>ASR1002-F</v>
          </cell>
          <cell r="O108">
            <v>2000</v>
          </cell>
          <cell r="P108">
            <v>1140</v>
          </cell>
          <cell r="Q108">
            <v>4600</v>
          </cell>
          <cell r="R108">
            <v>10470</v>
          </cell>
          <cell r="S108">
            <v>2600</v>
          </cell>
          <cell r="T108">
            <v>11200</v>
          </cell>
          <cell r="U108">
            <v>15</v>
          </cell>
        </row>
        <row r="109">
          <cell r="F109" t="str">
            <v>CESBelgiumCOLT Fibre80M</v>
          </cell>
          <cell r="G109">
            <v>500</v>
          </cell>
          <cell r="H109">
            <v>1435</v>
          </cell>
          <cell r="I109">
            <v>1600</v>
          </cell>
          <cell r="J109">
            <v>795</v>
          </cell>
          <cell r="K109" t="str">
            <v>RT-AR4640-AC-CHASSIS</v>
          </cell>
          <cell r="L109">
            <v>1000</v>
          </cell>
          <cell r="M109">
            <v>270</v>
          </cell>
          <cell r="N109" t="str">
            <v>CISCO3825</v>
          </cell>
          <cell r="O109">
            <v>1000</v>
          </cell>
          <cell r="P109">
            <v>415</v>
          </cell>
          <cell r="Q109">
            <v>3100</v>
          </cell>
          <cell r="R109">
            <v>2500</v>
          </cell>
          <cell r="S109">
            <v>2100</v>
          </cell>
          <cell r="T109">
            <v>2680</v>
          </cell>
          <cell r="U109">
            <v>35</v>
          </cell>
        </row>
        <row r="110">
          <cell r="F110" t="str">
            <v>CESDenmarkCOLT Fibre64k</v>
          </cell>
          <cell r="G110">
            <v>1490</v>
          </cell>
          <cell r="H110">
            <v>1150</v>
          </cell>
          <cell r="I110">
            <v>2500</v>
          </cell>
          <cell r="J110">
            <v>624.96</v>
          </cell>
          <cell r="K110" t="str">
            <v>CISCO881-K9</v>
          </cell>
          <cell r="L110">
            <v>1490</v>
          </cell>
          <cell r="M110">
            <v>410</v>
          </cell>
          <cell r="N110" t="str">
            <v>AR 28-09</v>
          </cell>
          <cell r="O110">
            <v>3730</v>
          </cell>
          <cell r="P110">
            <v>745</v>
          </cell>
          <cell r="Q110">
            <v>5480</v>
          </cell>
          <cell r="R110">
            <v>2184.96</v>
          </cell>
          <cell r="S110" t="str">
            <v>NA</v>
          </cell>
          <cell r="T110" t="str">
            <v>NA</v>
          </cell>
          <cell r="U110" t="str">
            <v>NA</v>
          </cell>
        </row>
        <row r="111">
          <cell r="F111" t="str">
            <v>CESDenmarkCOLT Fibre128k</v>
          </cell>
          <cell r="G111">
            <v>1490</v>
          </cell>
          <cell r="H111">
            <v>1150</v>
          </cell>
          <cell r="I111">
            <v>2500</v>
          </cell>
          <cell r="J111">
            <v>624.96</v>
          </cell>
          <cell r="K111" t="str">
            <v>CISCO881-K9</v>
          </cell>
          <cell r="L111">
            <v>1490</v>
          </cell>
          <cell r="M111">
            <v>410</v>
          </cell>
          <cell r="N111" t="str">
            <v>AR 28-09</v>
          </cell>
          <cell r="O111">
            <v>3730</v>
          </cell>
          <cell r="P111">
            <v>745</v>
          </cell>
          <cell r="Q111">
            <v>5480</v>
          </cell>
          <cell r="R111">
            <v>2184.96</v>
          </cell>
          <cell r="S111" t="str">
            <v>NA</v>
          </cell>
          <cell r="T111" t="str">
            <v>NA</v>
          </cell>
          <cell r="U111" t="str">
            <v>NA</v>
          </cell>
        </row>
        <row r="112">
          <cell r="F112" t="str">
            <v>CESDenmarkCOLT Fibre256k</v>
          </cell>
          <cell r="G112">
            <v>1490</v>
          </cell>
          <cell r="H112">
            <v>1150</v>
          </cell>
          <cell r="I112">
            <v>2500</v>
          </cell>
          <cell r="J112">
            <v>624.96</v>
          </cell>
          <cell r="K112" t="str">
            <v>CISCO881-K9</v>
          </cell>
          <cell r="L112">
            <v>1490</v>
          </cell>
          <cell r="M112">
            <v>410</v>
          </cell>
          <cell r="N112" t="str">
            <v>AR 28-09</v>
          </cell>
          <cell r="O112">
            <v>3730</v>
          </cell>
          <cell r="P112">
            <v>745</v>
          </cell>
          <cell r="Q112">
            <v>5480</v>
          </cell>
          <cell r="R112">
            <v>2184.96</v>
          </cell>
          <cell r="S112" t="str">
            <v>NA</v>
          </cell>
          <cell r="T112" t="str">
            <v>NA</v>
          </cell>
          <cell r="U112" t="str">
            <v>NA</v>
          </cell>
        </row>
        <row r="113">
          <cell r="F113" t="str">
            <v>CESDenmarkCOLT Fibre0.5M</v>
          </cell>
          <cell r="G113">
            <v>1490</v>
          </cell>
          <cell r="H113">
            <v>1150</v>
          </cell>
          <cell r="I113">
            <v>2500</v>
          </cell>
          <cell r="J113">
            <v>624.96</v>
          </cell>
          <cell r="K113" t="str">
            <v>CISCO881-K9</v>
          </cell>
          <cell r="L113">
            <v>1490</v>
          </cell>
          <cell r="M113">
            <v>410</v>
          </cell>
          <cell r="N113" t="str">
            <v>AR 28-09</v>
          </cell>
          <cell r="O113">
            <v>3730</v>
          </cell>
          <cell r="P113">
            <v>745</v>
          </cell>
          <cell r="Q113">
            <v>5480</v>
          </cell>
          <cell r="R113">
            <v>2184.96</v>
          </cell>
          <cell r="S113" t="str">
            <v>NA</v>
          </cell>
          <cell r="T113" t="str">
            <v>NA</v>
          </cell>
          <cell r="U113" t="str">
            <v>NA</v>
          </cell>
        </row>
        <row r="114">
          <cell r="F114" t="str">
            <v>CESDenmarkCOLT Fibre1M</v>
          </cell>
          <cell r="G114">
            <v>1490</v>
          </cell>
          <cell r="H114">
            <v>1150</v>
          </cell>
          <cell r="I114">
            <v>2500</v>
          </cell>
          <cell r="J114">
            <v>624.96</v>
          </cell>
          <cell r="K114" t="str">
            <v>CISCO881-K9</v>
          </cell>
          <cell r="L114">
            <v>1490</v>
          </cell>
          <cell r="M114">
            <v>410</v>
          </cell>
          <cell r="N114" t="str">
            <v>AR 28-09</v>
          </cell>
          <cell r="O114">
            <v>3730</v>
          </cell>
          <cell r="P114">
            <v>745</v>
          </cell>
          <cell r="Q114">
            <v>5480</v>
          </cell>
          <cell r="R114">
            <v>2184.96</v>
          </cell>
          <cell r="S114" t="str">
            <v>NA</v>
          </cell>
          <cell r="T114" t="str">
            <v>NA</v>
          </cell>
          <cell r="U114" t="str">
            <v>NA</v>
          </cell>
        </row>
        <row r="115">
          <cell r="F115" t="str">
            <v>CESDenmarkCOLT Fibre1.5M</v>
          </cell>
          <cell r="G115">
            <v>1490</v>
          </cell>
          <cell r="H115">
            <v>1150</v>
          </cell>
          <cell r="I115">
            <v>2500</v>
          </cell>
          <cell r="J115">
            <v>624.96</v>
          </cell>
          <cell r="K115" t="str">
            <v>CISCO881-K9</v>
          </cell>
          <cell r="L115">
            <v>1490</v>
          </cell>
          <cell r="M115">
            <v>410</v>
          </cell>
          <cell r="N115" t="str">
            <v>AR 28-09</v>
          </cell>
          <cell r="O115">
            <v>3730</v>
          </cell>
          <cell r="P115">
            <v>745</v>
          </cell>
          <cell r="Q115">
            <v>5480</v>
          </cell>
          <cell r="R115">
            <v>2184.96</v>
          </cell>
          <cell r="S115" t="str">
            <v>NA</v>
          </cell>
          <cell r="T115" t="str">
            <v>NA</v>
          </cell>
          <cell r="U115" t="str">
            <v>NA</v>
          </cell>
        </row>
        <row r="116">
          <cell r="F116" t="str">
            <v>CESDenmarkCOLT Fibre2M</v>
          </cell>
          <cell r="G116">
            <v>1490</v>
          </cell>
          <cell r="H116">
            <v>1150</v>
          </cell>
          <cell r="I116">
            <v>2500</v>
          </cell>
          <cell r="J116">
            <v>624.96</v>
          </cell>
          <cell r="K116" t="str">
            <v>CISCO881-K9</v>
          </cell>
          <cell r="L116">
            <v>1490</v>
          </cell>
          <cell r="M116">
            <v>410</v>
          </cell>
          <cell r="N116" t="str">
            <v>AR 28-09</v>
          </cell>
          <cell r="O116">
            <v>3730</v>
          </cell>
          <cell r="P116">
            <v>745</v>
          </cell>
          <cell r="Q116">
            <v>5480</v>
          </cell>
          <cell r="R116">
            <v>2184.96</v>
          </cell>
          <cell r="S116" t="str">
            <v>NA</v>
          </cell>
          <cell r="T116" t="str">
            <v>NA</v>
          </cell>
          <cell r="U116" t="str">
            <v>NA</v>
          </cell>
        </row>
        <row r="117">
          <cell r="F117" t="str">
            <v>CESDenmarkCOLT Fibre3M</v>
          </cell>
          <cell r="G117">
            <v>1490</v>
          </cell>
          <cell r="H117">
            <v>1315</v>
          </cell>
          <cell r="I117">
            <v>8000</v>
          </cell>
          <cell r="J117">
            <v>840</v>
          </cell>
          <cell r="K117" t="str">
            <v>CISCO881-K9</v>
          </cell>
          <cell r="L117">
            <v>1490</v>
          </cell>
          <cell r="M117">
            <v>410</v>
          </cell>
          <cell r="N117" t="str">
            <v>AR 28-09</v>
          </cell>
          <cell r="O117">
            <v>3730</v>
          </cell>
          <cell r="P117">
            <v>745</v>
          </cell>
          <cell r="Q117">
            <v>10980</v>
          </cell>
          <cell r="R117">
            <v>2565</v>
          </cell>
          <cell r="S117" t="str">
            <v>NA</v>
          </cell>
          <cell r="T117" t="str">
            <v>NA</v>
          </cell>
          <cell r="U117" t="str">
            <v>NA</v>
          </cell>
        </row>
        <row r="118">
          <cell r="F118" t="str">
            <v>CESDenmarkCOLT Fibre4M</v>
          </cell>
          <cell r="G118">
            <v>1490</v>
          </cell>
          <cell r="H118">
            <v>1445</v>
          </cell>
          <cell r="I118">
            <v>8000</v>
          </cell>
          <cell r="J118">
            <v>1035</v>
          </cell>
          <cell r="K118" t="str">
            <v>CISCO881-K9</v>
          </cell>
          <cell r="L118">
            <v>1490</v>
          </cell>
          <cell r="M118">
            <v>410</v>
          </cell>
          <cell r="N118" t="str">
            <v>AR 28-09</v>
          </cell>
          <cell r="O118">
            <v>3730</v>
          </cell>
          <cell r="P118">
            <v>745</v>
          </cell>
          <cell r="Q118">
            <v>10980</v>
          </cell>
          <cell r="R118">
            <v>2890</v>
          </cell>
          <cell r="S118" t="str">
            <v>NA</v>
          </cell>
          <cell r="T118" t="str">
            <v>NA</v>
          </cell>
          <cell r="U118" t="str">
            <v>NA</v>
          </cell>
        </row>
        <row r="119">
          <cell r="F119" t="str">
            <v>CESDenmarkCOLT Fibre5M</v>
          </cell>
          <cell r="G119">
            <v>1490</v>
          </cell>
          <cell r="H119">
            <v>1555</v>
          </cell>
          <cell r="I119">
            <v>8000</v>
          </cell>
          <cell r="J119">
            <v>1215</v>
          </cell>
          <cell r="K119" t="str">
            <v>AR 28-31</v>
          </cell>
          <cell r="L119">
            <v>3730</v>
          </cell>
          <cell r="M119">
            <v>785</v>
          </cell>
          <cell r="N119" t="str">
            <v>CISCO1841</v>
          </cell>
          <cell r="O119">
            <v>3730</v>
          </cell>
          <cell r="P119">
            <v>1005</v>
          </cell>
          <cell r="Q119">
            <v>13220</v>
          </cell>
          <cell r="R119">
            <v>3555</v>
          </cell>
          <cell r="S119">
            <v>9490</v>
          </cell>
          <cell r="T119">
            <v>3325</v>
          </cell>
          <cell r="U119">
            <v>665</v>
          </cell>
        </row>
        <row r="120">
          <cell r="F120" t="str">
            <v>CESDenmarkCOLT Fibre6M</v>
          </cell>
          <cell r="G120">
            <v>1490</v>
          </cell>
          <cell r="H120">
            <v>1650</v>
          </cell>
          <cell r="I120">
            <v>8000</v>
          </cell>
          <cell r="J120">
            <v>1385</v>
          </cell>
          <cell r="K120" t="str">
            <v>AR 28-31</v>
          </cell>
          <cell r="L120">
            <v>3730</v>
          </cell>
          <cell r="M120">
            <v>785</v>
          </cell>
          <cell r="N120" t="str">
            <v>CISCO1841</v>
          </cell>
          <cell r="O120">
            <v>3730</v>
          </cell>
          <cell r="P120">
            <v>1005</v>
          </cell>
          <cell r="Q120">
            <v>13220</v>
          </cell>
          <cell r="R120">
            <v>3820</v>
          </cell>
          <cell r="S120" t="str">
            <v>NA</v>
          </cell>
          <cell r="T120" t="str">
            <v>NA</v>
          </cell>
          <cell r="U120" t="str">
            <v>NA</v>
          </cell>
        </row>
        <row r="121">
          <cell r="F121" t="str">
            <v>CESDenmarkCOLT Fibre7M</v>
          </cell>
          <cell r="G121">
            <v>1490</v>
          </cell>
          <cell r="H121">
            <v>1735</v>
          </cell>
          <cell r="I121">
            <v>8000</v>
          </cell>
          <cell r="J121">
            <v>1550</v>
          </cell>
          <cell r="K121" t="str">
            <v>AR 28-31</v>
          </cell>
          <cell r="L121">
            <v>3730</v>
          </cell>
          <cell r="M121">
            <v>785</v>
          </cell>
          <cell r="N121" t="str">
            <v>CISCO1841</v>
          </cell>
          <cell r="O121">
            <v>3730</v>
          </cell>
          <cell r="P121">
            <v>1005</v>
          </cell>
          <cell r="Q121">
            <v>13220</v>
          </cell>
          <cell r="R121">
            <v>4070</v>
          </cell>
          <cell r="S121" t="str">
            <v>NA</v>
          </cell>
          <cell r="T121" t="str">
            <v>NA</v>
          </cell>
          <cell r="U121" t="str">
            <v>NA</v>
          </cell>
        </row>
        <row r="122">
          <cell r="F122" t="str">
            <v>CESDenmarkCOLT Fibre8M</v>
          </cell>
          <cell r="G122">
            <v>1490</v>
          </cell>
          <cell r="H122">
            <v>1815</v>
          </cell>
          <cell r="I122">
            <v>8000</v>
          </cell>
          <cell r="J122">
            <v>1710</v>
          </cell>
          <cell r="K122" t="str">
            <v>AR 28-31</v>
          </cell>
          <cell r="L122">
            <v>3730</v>
          </cell>
          <cell r="M122">
            <v>785</v>
          </cell>
          <cell r="N122" t="str">
            <v>CISCO1841</v>
          </cell>
          <cell r="O122">
            <v>3730</v>
          </cell>
          <cell r="P122">
            <v>1005</v>
          </cell>
          <cell r="Q122">
            <v>13220</v>
          </cell>
          <cell r="R122">
            <v>4310</v>
          </cell>
          <cell r="S122" t="str">
            <v>NA</v>
          </cell>
          <cell r="T122" t="str">
            <v>NA</v>
          </cell>
          <cell r="U122" t="str">
            <v>NA</v>
          </cell>
        </row>
        <row r="123">
          <cell r="F123" t="str">
            <v>CESDenmarkCOLT Fibre9M</v>
          </cell>
          <cell r="G123">
            <v>1490</v>
          </cell>
          <cell r="H123">
            <v>1885</v>
          </cell>
          <cell r="I123">
            <v>8000</v>
          </cell>
          <cell r="J123">
            <v>1865</v>
          </cell>
          <cell r="K123" t="str">
            <v>AR 28-31</v>
          </cell>
          <cell r="L123">
            <v>3730</v>
          </cell>
          <cell r="M123">
            <v>785</v>
          </cell>
          <cell r="N123" t="str">
            <v>CISCO2811</v>
          </cell>
          <cell r="O123">
            <v>3730</v>
          </cell>
          <cell r="P123">
            <v>1305</v>
          </cell>
          <cell r="Q123">
            <v>13220</v>
          </cell>
          <cell r="R123">
            <v>4535</v>
          </cell>
          <cell r="S123" t="str">
            <v>NA</v>
          </cell>
          <cell r="T123" t="str">
            <v>NA</v>
          </cell>
          <cell r="U123" t="str">
            <v>NA</v>
          </cell>
        </row>
        <row r="124">
          <cell r="F124" t="str">
            <v>CESDenmarkCOLT Fibre10M</v>
          </cell>
          <cell r="G124">
            <v>1490</v>
          </cell>
          <cell r="H124">
            <v>1950</v>
          </cell>
          <cell r="I124">
            <v>8000</v>
          </cell>
          <cell r="J124">
            <v>2010</v>
          </cell>
          <cell r="K124" t="str">
            <v>AR 28-31</v>
          </cell>
          <cell r="L124">
            <v>3730</v>
          </cell>
          <cell r="M124">
            <v>785</v>
          </cell>
          <cell r="N124" t="str">
            <v>CISCO2811</v>
          </cell>
          <cell r="O124">
            <v>3730</v>
          </cell>
          <cell r="P124">
            <v>1305</v>
          </cell>
          <cell r="Q124">
            <v>13220</v>
          </cell>
          <cell r="R124">
            <v>4745</v>
          </cell>
          <cell r="S124">
            <v>9490</v>
          </cell>
          <cell r="T124">
            <v>4755</v>
          </cell>
          <cell r="U124">
            <v>480</v>
          </cell>
        </row>
        <row r="125">
          <cell r="F125" t="str">
            <v>CESDenmarkCOLT Fibre11M</v>
          </cell>
          <cell r="G125">
            <v>1490</v>
          </cell>
          <cell r="H125">
            <v>2060</v>
          </cell>
          <cell r="I125">
            <v>8000</v>
          </cell>
          <cell r="J125">
            <v>2090</v>
          </cell>
          <cell r="K125" t="str">
            <v>AR 28-31</v>
          </cell>
          <cell r="L125">
            <v>3730</v>
          </cell>
          <cell r="M125">
            <v>785</v>
          </cell>
          <cell r="N125" t="str">
            <v>CISCO2811</v>
          </cell>
          <cell r="O125">
            <v>3730</v>
          </cell>
          <cell r="P125">
            <v>1305</v>
          </cell>
          <cell r="Q125">
            <v>13220</v>
          </cell>
          <cell r="R125">
            <v>4935</v>
          </cell>
          <cell r="S125" t="str">
            <v>NA</v>
          </cell>
          <cell r="T125" t="str">
            <v>NA</v>
          </cell>
          <cell r="U125" t="str">
            <v>NA</v>
          </cell>
        </row>
        <row r="126">
          <cell r="F126" t="str">
            <v>CESDenmarkCOLT Fibre12M</v>
          </cell>
          <cell r="G126">
            <v>1490</v>
          </cell>
          <cell r="H126">
            <v>2165</v>
          </cell>
          <cell r="I126">
            <v>8000</v>
          </cell>
          <cell r="J126">
            <v>2165</v>
          </cell>
          <cell r="K126" t="str">
            <v>AR 28-31</v>
          </cell>
          <cell r="L126">
            <v>3730</v>
          </cell>
          <cell r="M126">
            <v>785</v>
          </cell>
          <cell r="N126" t="str">
            <v>CISCO2811</v>
          </cell>
          <cell r="O126">
            <v>3730</v>
          </cell>
          <cell r="P126">
            <v>1305</v>
          </cell>
          <cell r="Q126">
            <v>13220</v>
          </cell>
          <cell r="R126">
            <v>5115</v>
          </cell>
          <cell r="S126" t="str">
            <v>NA</v>
          </cell>
          <cell r="T126" t="str">
            <v>NA</v>
          </cell>
          <cell r="U126" t="str">
            <v>NA</v>
          </cell>
        </row>
        <row r="127">
          <cell r="F127" t="str">
            <v>CESDenmarkCOLT Fibre13M</v>
          </cell>
          <cell r="G127">
            <v>1490</v>
          </cell>
          <cell r="H127">
            <v>2265</v>
          </cell>
          <cell r="I127">
            <v>8000</v>
          </cell>
          <cell r="J127">
            <v>2240</v>
          </cell>
          <cell r="K127" t="str">
            <v>AR 28-31</v>
          </cell>
          <cell r="L127">
            <v>3730</v>
          </cell>
          <cell r="M127">
            <v>785</v>
          </cell>
          <cell r="N127" t="str">
            <v>CISCO2811</v>
          </cell>
          <cell r="O127">
            <v>3730</v>
          </cell>
          <cell r="P127">
            <v>1305</v>
          </cell>
          <cell r="Q127">
            <v>13220</v>
          </cell>
          <cell r="R127">
            <v>5290</v>
          </cell>
          <cell r="S127" t="str">
            <v>NA</v>
          </cell>
          <cell r="T127" t="str">
            <v>NA</v>
          </cell>
          <cell r="U127" t="str">
            <v>NA</v>
          </cell>
        </row>
        <row r="128">
          <cell r="F128" t="str">
            <v>CESDenmarkCOLT Fibre14M</v>
          </cell>
          <cell r="G128">
            <v>1490</v>
          </cell>
          <cell r="H128">
            <v>2365</v>
          </cell>
          <cell r="I128">
            <v>8000</v>
          </cell>
          <cell r="J128">
            <v>2310</v>
          </cell>
          <cell r="K128" t="str">
            <v>AR 28-31</v>
          </cell>
          <cell r="L128">
            <v>3730</v>
          </cell>
          <cell r="M128">
            <v>785</v>
          </cell>
          <cell r="N128" t="str">
            <v>CISCO2811</v>
          </cell>
          <cell r="O128">
            <v>3730</v>
          </cell>
          <cell r="P128">
            <v>1305</v>
          </cell>
          <cell r="Q128">
            <v>13220</v>
          </cell>
          <cell r="R128">
            <v>5460</v>
          </cell>
          <cell r="S128" t="str">
            <v>NA</v>
          </cell>
          <cell r="T128" t="str">
            <v>NA</v>
          </cell>
          <cell r="U128" t="str">
            <v>NA</v>
          </cell>
        </row>
        <row r="129">
          <cell r="F129" t="str">
            <v>CESDenmarkCOLT Fibre15M</v>
          </cell>
          <cell r="G129">
            <v>1490</v>
          </cell>
          <cell r="H129">
            <v>2460</v>
          </cell>
          <cell r="I129">
            <v>8000</v>
          </cell>
          <cell r="J129">
            <v>2375</v>
          </cell>
          <cell r="K129" t="str">
            <v>AR 28-31</v>
          </cell>
          <cell r="L129">
            <v>3730</v>
          </cell>
          <cell r="M129">
            <v>785</v>
          </cell>
          <cell r="N129" t="str">
            <v>CISCO2811</v>
          </cell>
          <cell r="O129">
            <v>3730</v>
          </cell>
          <cell r="P129">
            <v>1305</v>
          </cell>
          <cell r="Q129">
            <v>13220</v>
          </cell>
          <cell r="R129">
            <v>5620</v>
          </cell>
          <cell r="S129">
            <v>9490</v>
          </cell>
          <cell r="T129">
            <v>5805</v>
          </cell>
          <cell r="U129">
            <v>390</v>
          </cell>
        </row>
        <row r="130">
          <cell r="F130" t="str">
            <v>CESDenmarkCOLT Fibre16M</v>
          </cell>
          <cell r="G130">
            <v>1490</v>
          </cell>
          <cell r="H130">
            <v>2550</v>
          </cell>
          <cell r="I130">
            <v>8000</v>
          </cell>
          <cell r="J130">
            <v>2440</v>
          </cell>
          <cell r="K130" t="str">
            <v>AR 28-31</v>
          </cell>
          <cell r="L130">
            <v>3730</v>
          </cell>
          <cell r="M130">
            <v>785</v>
          </cell>
          <cell r="N130" t="str">
            <v>CISCO2811</v>
          </cell>
          <cell r="O130">
            <v>3730</v>
          </cell>
          <cell r="P130">
            <v>1305</v>
          </cell>
          <cell r="Q130">
            <v>13220</v>
          </cell>
          <cell r="R130">
            <v>5775</v>
          </cell>
          <cell r="S130" t="str">
            <v>NA</v>
          </cell>
          <cell r="T130" t="str">
            <v>NA</v>
          </cell>
          <cell r="U130" t="str">
            <v>NA</v>
          </cell>
        </row>
        <row r="131">
          <cell r="F131" t="str">
            <v>CESDenmarkCOLT Fibre17M</v>
          </cell>
          <cell r="G131">
            <v>1490</v>
          </cell>
          <cell r="H131">
            <v>2640</v>
          </cell>
          <cell r="I131">
            <v>8000</v>
          </cell>
          <cell r="J131">
            <v>2500</v>
          </cell>
          <cell r="K131" t="str">
            <v>AR 28-31</v>
          </cell>
          <cell r="L131">
            <v>3730</v>
          </cell>
          <cell r="M131">
            <v>785</v>
          </cell>
          <cell r="N131" t="str">
            <v>CISCO2811</v>
          </cell>
          <cell r="O131">
            <v>3730</v>
          </cell>
          <cell r="P131">
            <v>1305</v>
          </cell>
          <cell r="Q131">
            <v>13220</v>
          </cell>
          <cell r="R131">
            <v>5925</v>
          </cell>
          <cell r="S131" t="str">
            <v>NA</v>
          </cell>
          <cell r="T131" t="str">
            <v>NA</v>
          </cell>
          <cell r="U131" t="str">
            <v>NA</v>
          </cell>
        </row>
        <row r="132">
          <cell r="F132" t="str">
            <v>CESDenmarkCOLT Fibre18M</v>
          </cell>
          <cell r="G132">
            <v>1490</v>
          </cell>
          <cell r="H132">
            <v>2725</v>
          </cell>
          <cell r="I132">
            <v>8000</v>
          </cell>
          <cell r="J132">
            <v>2560</v>
          </cell>
          <cell r="K132" t="str">
            <v>AR 28-31</v>
          </cell>
          <cell r="L132">
            <v>3730</v>
          </cell>
          <cell r="M132">
            <v>785</v>
          </cell>
          <cell r="N132" t="str">
            <v>CISCO2811</v>
          </cell>
          <cell r="O132">
            <v>3730</v>
          </cell>
          <cell r="P132">
            <v>1305</v>
          </cell>
          <cell r="Q132">
            <v>13220</v>
          </cell>
          <cell r="R132">
            <v>6070</v>
          </cell>
          <cell r="S132" t="str">
            <v>NA</v>
          </cell>
          <cell r="T132" t="str">
            <v>NA</v>
          </cell>
          <cell r="U132" t="str">
            <v>NA</v>
          </cell>
        </row>
        <row r="133">
          <cell r="F133" t="str">
            <v>CESDenmarkCOLT Fibre19M</v>
          </cell>
          <cell r="G133">
            <v>1490</v>
          </cell>
          <cell r="H133">
            <v>2810</v>
          </cell>
          <cell r="I133">
            <v>8000</v>
          </cell>
          <cell r="J133">
            <v>2620</v>
          </cell>
          <cell r="K133" t="str">
            <v>AR 28-31</v>
          </cell>
          <cell r="L133">
            <v>3730</v>
          </cell>
          <cell r="M133">
            <v>785</v>
          </cell>
          <cell r="N133" t="str">
            <v>CISCO2811</v>
          </cell>
          <cell r="O133">
            <v>3730</v>
          </cell>
          <cell r="P133">
            <v>1305</v>
          </cell>
          <cell r="Q133">
            <v>13220</v>
          </cell>
          <cell r="R133">
            <v>6215</v>
          </cell>
          <cell r="S133" t="str">
            <v>NA</v>
          </cell>
          <cell r="T133" t="str">
            <v>NA</v>
          </cell>
          <cell r="U133" t="str">
            <v>NA</v>
          </cell>
        </row>
        <row r="134">
          <cell r="F134" t="str">
            <v>CESDenmarkCOLT Fibre20M</v>
          </cell>
          <cell r="G134">
            <v>1490</v>
          </cell>
          <cell r="H134">
            <v>2895</v>
          </cell>
          <cell r="I134">
            <v>8000</v>
          </cell>
          <cell r="J134">
            <v>2675</v>
          </cell>
          <cell r="K134" t="str">
            <v>AR 28-31</v>
          </cell>
          <cell r="L134">
            <v>3730</v>
          </cell>
          <cell r="M134">
            <v>785</v>
          </cell>
          <cell r="N134" t="str">
            <v>CISCO2811</v>
          </cell>
          <cell r="O134">
            <v>3730</v>
          </cell>
          <cell r="P134">
            <v>1305</v>
          </cell>
          <cell r="Q134">
            <v>13220</v>
          </cell>
          <cell r="R134">
            <v>6355</v>
          </cell>
          <cell r="S134">
            <v>9490</v>
          </cell>
          <cell r="T134">
            <v>6685</v>
          </cell>
          <cell r="U134">
            <v>335</v>
          </cell>
        </row>
        <row r="135">
          <cell r="F135" t="str">
            <v>CESDenmarkCOLT Fibre25M</v>
          </cell>
          <cell r="G135">
            <v>1490</v>
          </cell>
          <cell r="H135">
            <v>3285</v>
          </cell>
          <cell r="I135">
            <v>8000</v>
          </cell>
          <cell r="J135">
            <v>2935</v>
          </cell>
          <cell r="K135" t="str">
            <v>RT-AR4640-AC-CHASSIS</v>
          </cell>
          <cell r="L135">
            <v>7455</v>
          </cell>
          <cell r="M135">
            <v>2015</v>
          </cell>
          <cell r="N135" t="str">
            <v>CISCO3825</v>
          </cell>
          <cell r="O135">
            <v>7455</v>
          </cell>
          <cell r="P135">
            <v>3095</v>
          </cell>
          <cell r="Q135">
            <v>16945</v>
          </cell>
          <cell r="R135">
            <v>8235</v>
          </cell>
          <cell r="S135">
            <v>9490</v>
          </cell>
          <cell r="T135">
            <v>7465</v>
          </cell>
          <cell r="U135">
            <v>300</v>
          </cell>
        </row>
        <row r="136">
          <cell r="F136" t="str">
            <v>CESDenmarkCOLT Fibre30M</v>
          </cell>
          <cell r="G136">
            <v>1490</v>
          </cell>
          <cell r="H136">
            <v>3645</v>
          </cell>
          <cell r="I136">
            <v>8000</v>
          </cell>
          <cell r="J136">
            <v>3165</v>
          </cell>
          <cell r="K136" t="str">
            <v>RT-AR4640-AC-CHASSIS</v>
          </cell>
          <cell r="L136">
            <v>7455</v>
          </cell>
          <cell r="M136">
            <v>2015</v>
          </cell>
          <cell r="N136" t="str">
            <v>CISCO3825</v>
          </cell>
          <cell r="O136">
            <v>7455</v>
          </cell>
          <cell r="P136">
            <v>3095</v>
          </cell>
          <cell r="Q136">
            <v>16945</v>
          </cell>
          <cell r="R136">
            <v>8825</v>
          </cell>
          <cell r="S136">
            <v>9490</v>
          </cell>
          <cell r="T136">
            <v>8175</v>
          </cell>
          <cell r="U136">
            <v>275</v>
          </cell>
        </row>
        <row r="137">
          <cell r="F137" t="str">
            <v>CESDenmarkCOLT Fibre34M</v>
          </cell>
          <cell r="G137">
            <v>1490</v>
          </cell>
          <cell r="H137">
            <v>3915</v>
          </cell>
          <cell r="I137">
            <v>8000</v>
          </cell>
          <cell r="J137">
            <v>3335</v>
          </cell>
          <cell r="K137" t="str">
            <v>RT-AR4640-AC-CHASSIS</v>
          </cell>
          <cell r="L137">
            <v>7455</v>
          </cell>
          <cell r="M137">
            <v>2015</v>
          </cell>
          <cell r="N137" t="str">
            <v>CISCO3825</v>
          </cell>
          <cell r="O137">
            <v>7455</v>
          </cell>
          <cell r="P137">
            <v>3095</v>
          </cell>
          <cell r="Q137">
            <v>16945</v>
          </cell>
          <cell r="R137">
            <v>9265</v>
          </cell>
          <cell r="S137" t="str">
            <v>NA</v>
          </cell>
          <cell r="T137" t="str">
            <v>NA</v>
          </cell>
          <cell r="U137" t="str">
            <v>NA</v>
          </cell>
        </row>
        <row r="138">
          <cell r="F138" t="str">
            <v>CESDenmarkCOLT Fibre35M</v>
          </cell>
          <cell r="G138">
            <v>9265</v>
          </cell>
          <cell r="H138">
            <v>9265</v>
          </cell>
          <cell r="I138">
            <v>9265</v>
          </cell>
          <cell r="J138">
            <v>9265</v>
          </cell>
          <cell r="K138">
            <v>9265</v>
          </cell>
          <cell r="L138">
            <v>9265</v>
          </cell>
          <cell r="M138">
            <v>9265</v>
          </cell>
          <cell r="N138">
            <v>9265</v>
          </cell>
          <cell r="O138">
            <v>9265</v>
          </cell>
          <cell r="P138">
            <v>9265</v>
          </cell>
          <cell r="Q138">
            <v>9265</v>
          </cell>
          <cell r="R138">
            <v>9265</v>
          </cell>
          <cell r="S138">
            <v>9490</v>
          </cell>
          <cell r="T138">
            <v>8805</v>
          </cell>
          <cell r="U138">
            <v>255</v>
          </cell>
        </row>
        <row r="139">
          <cell r="F139" t="str">
            <v>CESDenmarkCOLT Fibre40M</v>
          </cell>
          <cell r="G139">
            <v>1490</v>
          </cell>
          <cell r="H139">
            <v>4295</v>
          </cell>
          <cell r="I139">
            <v>8000</v>
          </cell>
          <cell r="J139">
            <v>3570</v>
          </cell>
          <cell r="K139" t="str">
            <v>RT-AR4640-AC-CHASSIS</v>
          </cell>
          <cell r="L139">
            <v>7455</v>
          </cell>
          <cell r="M139">
            <v>2015</v>
          </cell>
          <cell r="N139" t="str">
            <v>CISCO3825</v>
          </cell>
          <cell r="O139">
            <v>7455</v>
          </cell>
          <cell r="P139">
            <v>3095</v>
          </cell>
          <cell r="Q139">
            <v>16945</v>
          </cell>
          <cell r="R139">
            <v>9880</v>
          </cell>
          <cell r="S139">
            <v>9490</v>
          </cell>
          <cell r="T139">
            <v>9440</v>
          </cell>
          <cell r="U139">
            <v>240</v>
          </cell>
        </row>
        <row r="140">
          <cell r="F140" t="str">
            <v>CESDenmarkCOLT Fibre45M</v>
          </cell>
          <cell r="G140">
            <v>1490</v>
          </cell>
          <cell r="H140">
            <v>4595</v>
          </cell>
          <cell r="I140">
            <v>8000</v>
          </cell>
          <cell r="J140">
            <v>3750</v>
          </cell>
          <cell r="K140" t="str">
            <v>RT-AR4640-AC-CHASSIS</v>
          </cell>
          <cell r="L140">
            <v>7455</v>
          </cell>
          <cell r="M140">
            <v>2015</v>
          </cell>
          <cell r="N140" t="str">
            <v>CISCO3825</v>
          </cell>
          <cell r="O140">
            <v>7455</v>
          </cell>
          <cell r="P140">
            <v>3095</v>
          </cell>
          <cell r="Q140">
            <v>16945</v>
          </cell>
          <cell r="R140">
            <v>10360</v>
          </cell>
          <cell r="S140">
            <v>9490</v>
          </cell>
          <cell r="T140">
            <v>10015</v>
          </cell>
          <cell r="U140">
            <v>225</v>
          </cell>
        </row>
        <row r="141">
          <cell r="F141" t="str">
            <v>CESDenmarkCOLT Fibre50M</v>
          </cell>
          <cell r="G141">
            <v>1490</v>
          </cell>
          <cell r="H141">
            <v>4875</v>
          </cell>
          <cell r="I141">
            <v>8000</v>
          </cell>
          <cell r="J141">
            <v>3925</v>
          </cell>
          <cell r="K141" t="str">
            <v>RT-AR4640-AC-CHASSIS</v>
          </cell>
          <cell r="L141">
            <v>7455</v>
          </cell>
          <cell r="M141">
            <v>2015</v>
          </cell>
          <cell r="N141" t="str">
            <v>CISCO3825</v>
          </cell>
          <cell r="O141">
            <v>7455</v>
          </cell>
          <cell r="P141">
            <v>3095</v>
          </cell>
          <cell r="Q141">
            <v>16945</v>
          </cell>
          <cell r="R141">
            <v>10815</v>
          </cell>
          <cell r="S141">
            <v>9490</v>
          </cell>
          <cell r="T141">
            <v>10560</v>
          </cell>
          <cell r="U141">
            <v>215</v>
          </cell>
        </row>
        <row r="142">
          <cell r="F142" t="str">
            <v>CESDenmarkCOLT Fibre60M</v>
          </cell>
          <cell r="G142">
            <v>3000</v>
          </cell>
          <cell r="H142">
            <v>5355</v>
          </cell>
          <cell r="I142">
            <v>15000</v>
          </cell>
          <cell r="J142">
            <v>3655</v>
          </cell>
          <cell r="K142" t="str">
            <v>RT-AR4640-AC-CHASSIS</v>
          </cell>
          <cell r="L142">
            <v>7455</v>
          </cell>
          <cell r="M142">
            <v>2015</v>
          </cell>
          <cell r="N142" t="str">
            <v>CISCO3825</v>
          </cell>
          <cell r="O142">
            <v>7455</v>
          </cell>
          <cell r="P142">
            <v>3095</v>
          </cell>
          <cell r="Q142">
            <v>25455</v>
          </cell>
          <cell r="R142">
            <v>11025</v>
          </cell>
          <cell r="S142">
            <v>18000</v>
          </cell>
          <cell r="T142">
            <v>10815</v>
          </cell>
          <cell r="U142">
            <v>185</v>
          </cell>
        </row>
        <row r="143">
          <cell r="F143" t="str">
            <v>CESDenmarkCOLT Fibre70M</v>
          </cell>
          <cell r="G143">
            <v>185</v>
          </cell>
          <cell r="H143">
            <v>185</v>
          </cell>
          <cell r="I143">
            <v>185</v>
          </cell>
          <cell r="J143">
            <v>185</v>
          </cell>
          <cell r="K143">
            <v>185</v>
          </cell>
          <cell r="L143">
            <v>185</v>
          </cell>
          <cell r="M143">
            <v>185</v>
          </cell>
          <cell r="N143">
            <v>185</v>
          </cell>
          <cell r="O143">
            <v>185</v>
          </cell>
          <cell r="P143">
            <v>185</v>
          </cell>
          <cell r="Q143">
            <v>185</v>
          </cell>
          <cell r="R143">
            <v>185</v>
          </cell>
          <cell r="S143">
            <v>18000</v>
          </cell>
          <cell r="T143">
            <v>11435</v>
          </cell>
          <cell r="U143">
            <v>165</v>
          </cell>
        </row>
        <row r="144">
          <cell r="F144" t="str">
            <v>CESDenmarkCOLT Fibre75M</v>
          </cell>
          <cell r="G144">
            <v>3000</v>
          </cell>
          <cell r="H144">
            <v>6005</v>
          </cell>
          <cell r="I144">
            <v>15000</v>
          </cell>
          <cell r="J144">
            <v>3350</v>
          </cell>
          <cell r="K144" t="str">
            <v>RT-AR4640-AC-CHASSIS</v>
          </cell>
          <cell r="L144">
            <v>7455</v>
          </cell>
          <cell r="M144">
            <v>2015</v>
          </cell>
          <cell r="N144" t="str">
            <v>CISCO3825</v>
          </cell>
          <cell r="O144">
            <v>7455</v>
          </cell>
          <cell r="P144">
            <v>3095</v>
          </cell>
          <cell r="Q144">
            <v>25455</v>
          </cell>
          <cell r="R144">
            <v>11370</v>
          </cell>
          <cell r="S144" t="str">
            <v>NA</v>
          </cell>
          <cell r="T144" t="str">
            <v>NA</v>
          </cell>
          <cell r="U144" t="str">
            <v>NA</v>
          </cell>
        </row>
        <row r="145">
          <cell r="F145" t="str">
            <v>CESDenmarkCOLT Fibre90M</v>
          </cell>
          <cell r="G145">
            <v>3000</v>
          </cell>
          <cell r="H145">
            <v>6600</v>
          </cell>
          <cell r="I145">
            <v>15000</v>
          </cell>
          <cell r="J145">
            <v>3120</v>
          </cell>
          <cell r="K145" t="str">
            <v>RT-AR4640-AC-CHASSIS</v>
          </cell>
          <cell r="L145">
            <v>7455</v>
          </cell>
          <cell r="M145">
            <v>2015</v>
          </cell>
          <cell r="N145" t="str">
            <v>CISCO3825</v>
          </cell>
          <cell r="O145">
            <v>7455</v>
          </cell>
          <cell r="P145">
            <v>3095</v>
          </cell>
          <cell r="Q145">
            <v>25455</v>
          </cell>
          <cell r="R145">
            <v>11735</v>
          </cell>
          <cell r="S145">
            <v>18000</v>
          </cell>
          <cell r="T145">
            <v>11665</v>
          </cell>
          <cell r="U145">
            <v>130</v>
          </cell>
        </row>
        <row r="146">
          <cell r="F146" t="str">
            <v>CESDenmarkCOLT Fibre100M</v>
          </cell>
          <cell r="G146">
            <v>3000</v>
          </cell>
          <cell r="H146">
            <v>6965</v>
          </cell>
          <cell r="I146">
            <v>15000</v>
          </cell>
          <cell r="J146">
            <v>3000</v>
          </cell>
          <cell r="K146" t="str">
            <v>RT-AR4640-AC-CHASSIS</v>
          </cell>
          <cell r="L146">
            <v>7455</v>
          </cell>
          <cell r="M146">
            <v>2015</v>
          </cell>
          <cell r="N146" t="str">
            <v>CISCO3825</v>
          </cell>
          <cell r="O146">
            <v>7455</v>
          </cell>
          <cell r="P146">
            <v>3095</v>
          </cell>
          <cell r="Q146">
            <v>25455</v>
          </cell>
          <cell r="R146">
            <v>11980</v>
          </cell>
          <cell r="S146">
            <v>18000</v>
          </cell>
          <cell r="T146">
            <v>11960</v>
          </cell>
          <cell r="U146">
            <v>120</v>
          </cell>
        </row>
        <row r="147">
          <cell r="F147" t="str">
            <v>CESDenmarkCOLT Fibre110M</v>
          </cell>
          <cell r="G147">
            <v>7000</v>
          </cell>
          <cell r="H147">
            <v>7415</v>
          </cell>
          <cell r="I147">
            <v>30000</v>
          </cell>
          <cell r="J147">
            <v>3100</v>
          </cell>
          <cell r="K147" t="str">
            <v>7206VXR/NPE-G1</v>
          </cell>
          <cell r="L147">
            <v>14915</v>
          </cell>
          <cell r="M147">
            <v>7830</v>
          </cell>
          <cell r="N147" t="str">
            <v>7206VXR/NPE-G1</v>
          </cell>
          <cell r="O147">
            <v>14915</v>
          </cell>
          <cell r="P147">
            <v>7830</v>
          </cell>
          <cell r="Q147">
            <v>51915</v>
          </cell>
          <cell r="R147">
            <v>18345</v>
          </cell>
          <cell r="S147" t="str">
            <v>NA</v>
          </cell>
          <cell r="T147" t="str">
            <v>NA</v>
          </cell>
          <cell r="U147" t="str">
            <v>NA</v>
          </cell>
        </row>
        <row r="148">
          <cell r="F148" t="str">
            <v>CESDenmarkCOLT Fibre120M</v>
          </cell>
          <cell r="G148">
            <v>7000</v>
          </cell>
          <cell r="H148">
            <v>7850</v>
          </cell>
          <cell r="I148">
            <v>30000</v>
          </cell>
          <cell r="J148">
            <v>3190</v>
          </cell>
          <cell r="K148" t="str">
            <v>7206VXR/NPE-G1</v>
          </cell>
          <cell r="L148">
            <v>14915</v>
          </cell>
          <cell r="M148">
            <v>7830</v>
          </cell>
          <cell r="N148" t="str">
            <v>7206VXR/NPE-G1</v>
          </cell>
          <cell r="O148">
            <v>14915</v>
          </cell>
          <cell r="P148">
            <v>7830</v>
          </cell>
          <cell r="Q148">
            <v>51915</v>
          </cell>
          <cell r="R148">
            <v>18870</v>
          </cell>
          <cell r="S148" t="str">
            <v>NA</v>
          </cell>
          <cell r="T148" t="str">
            <v>NA</v>
          </cell>
          <cell r="U148" t="str">
            <v>NA</v>
          </cell>
        </row>
        <row r="149">
          <cell r="F149" t="str">
            <v>CESDenmarkCOLT Fibre130M</v>
          </cell>
          <cell r="G149">
            <v>7000</v>
          </cell>
          <cell r="H149">
            <v>8275</v>
          </cell>
          <cell r="I149">
            <v>30000</v>
          </cell>
          <cell r="J149">
            <v>3275</v>
          </cell>
          <cell r="K149" t="str">
            <v>7206VXR/NPE-G1</v>
          </cell>
          <cell r="L149">
            <v>14915</v>
          </cell>
          <cell r="M149">
            <v>7830</v>
          </cell>
          <cell r="N149" t="str">
            <v>7206VXR/NPE-G1</v>
          </cell>
          <cell r="O149">
            <v>14915</v>
          </cell>
          <cell r="P149">
            <v>7830</v>
          </cell>
          <cell r="Q149">
            <v>51915</v>
          </cell>
          <cell r="R149">
            <v>19380</v>
          </cell>
          <cell r="S149" t="str">
            <v>NA</v>
          </cell>
          <cell r="T149" t="str">
            <v>NA</v>
          </cell>
          <cell r="U149" t="str">
            <v>NA</v>
          </cell>
        </row>
        <row r="150">
          <cell r="F150" t="str">
            <v>CESDenmarkCOLT Fibre140M</v>
          </cell>
          <cell r="G150">
            <v>7000</v>
          </cell>
          <cell r="H150">
            <v>8685</v>
          </cell>
          <cell r="I150">
            <v>30000</v>
          </cell>
          <cell r="J150">
            <v>3360</v>
          </cell>
          <cell r="K150" t="str">
            <v>7206VXR/NPE-G1</v>
          </cell>
          <cell r="L150">
            <v>14915</v>
          </cell>
          <cell r="M150">
            <v>7830</v>
          </cell>
          <cell r="N150" t="str">
            <v>7206VXR/NPE-G1</v>
          </cell>
          <cell r="O150">
            <v>14915</v>
          </cell>
          <cell r="P150">
            <v>7830</v>
          </cell>
          <cell r="Q150">
            <v>51915</v>
          </cell>
          <cell r="R150">
            <v>19875</v>
          </cell>
          <cell r="S150" t="str">
            <v>NA</v>
          </cell>
          <cell r="T150" t="str">
            <v>NA</v>
          </cell>
          <cell r="U150" t="str">
            <v>NA</v>
          </cell>
        </row>
        <row r="151">
          <cell r="F151" t="str">
            <v>CESDenmarkCOLT Fibre150M</v>
          </cell>
          <cell r="G151">
            <v>7000</v>
          </cell>
          <cell r="H151">
            <v>9085</v>
          </cell>
          <cell r="I151">
            <v>30000</v>
          </cell>
          <cell r="J151">
            <v>3440</v>
          </cell>
          <cell r="K151" t="str">
            <v>7206VXR/NPE-G1</v>
          </cell>
          <cell r="L151">
            <v>14915</v>
          </cell>
          <cell r="M151">
            <v>7830</v>
          </cell>
          <cell r="N151" t="str">
            <v>7206VXR/NPE-G1</v>
          </cell>
          <cell r="O151">
            <v>14915</v>
          </cell>
          <cell r="P151">
            <v>7830</v>
          </cell>
          <cell r="Q151">
            <v>51915</v>
          </cell>
          <cell r="R151">
            <v>20355</v>
          </cell>
          <cell r="S151" t="str">
            <v>NA</v>
          </cell>
          <cell r="T151" t="str">
            <v>NA</v>
          </cell>
          <cell r="U151" t="str">
            <v>NA</v>
          </cell>
        </row>
        <row r="152">
          <cell r="F152" t="str">
            <v>CESDenmarkCOLT Fibre155M</v>
          </cell>
          <cell r="G152">
            <v>7000</v>
          </cell>
          <cell r="H152">
            <v>9280</v>
          </cell>
          <cell r="I152">
            <v>30000</v>
          </cell>
          <cell r="J152">
            <v>3480</v>
          </cell>
          <cell r="K152" t="str">
            <v>7206VXR/NPE-G1</v>
          </cell>
          <cell r="L152">
            <v>14915</v>
          </cell>
          <cell r="M152">
            <v>7830</v>
          </cell>
          <cell r="N152" t="str">
            <v>7206VXR/NPE-G1</v>
          </cell>
          <cell r="O152">
            <v>14915</v>
          </cell>
          <cell r="P152">
            <v>7830</v>
          </cell>
          <cell r="Q152">
            <v>51915</v>
          </cell>
          <cell r="R152">
            <v>20590</v>
          </cell>
          <cell r="S152" t="str">
            <v>NA</v>
          </cell>
          <cell r="T152" t="str">
            <v>NA</v>
          </cell>
          <cell r="U152" t="str">
            <v>NA</v>
          </cell>
        </row>
        <row r="153">
          <cell r="F153" t="str">
            <v>CESDenmarkCOLT Fibre200M</v>
          </cell>
          <cell r="G153">
            <v>7000</v>
          </cell>
          <cell r="H153">
            <v>10970</v>
          </cell>
          <cell r="I153">
            <v>30000</v>
          </cell>
          <cell r="J153">
            <v>3790</v>
          </cell>
          <cell r="K153" t="str">
            <v>7206VXR/NPE-G1</v>
          </cell>
          <cell r="L153">
            <v>14915</v>
          </cell>
          <cell r="M153">
            <v>7830</v>
          </cell>
          <cell r="N153" t="str">
            <v>7206VXR/NPE-G1</v>
          </cell>
          <cell r="O153">
            <v>14915</v>
          </cell>
          <cell r="P153">
            <v>7830</v>
          </cell>
          <cell r="Q153">
            <v>51915</v>
          </cell>
          <cell r="R153">
            <v>22590</v>
          </cell>
          <cell r="S153">
            <v>37000</v>
          </cell>
          <cell r="T153">
            <v>17715</v>
          </cell>
          <cell r="U153">
            <v>90</v>
          </cell>
        </row>
        <row r="154">
          <cell r="F154" t="str">
            <v>CESDenmarkCOLT Fibre300M</v>
          </cell>
          <cell r="G154">
            <v>7000</v>
          </cell>
          <cell r="H154">
            <v>14310</v>
          </cell>
          <cell r="I154">
            <v>30000</v>
          </cell>
          <cell r="J154">
            <v>4345</v>
          </cell>
          <cell r="K154" t="str">
            <v>7206VXR/NPE-G1</v>
          </cell>
          <cell r="L154">
            <v>14915</v>
          </cell>
          <cell r="M154">
            <v>7830</v>
          </cell>
          <cell r="N154" t="str">
            <v>7206VXR/NPE-G1</v>
          </cell>
          <cell r="O154">
            <v>14915</v>
          </cell>
          <cell r="P154">
            <v>7830</v>
          </cell>
          <cell r="Q154">
            <v>51915</v>
          </cell>
          <cell r="R154">
            <v>26485</v>
          </cell>
          <cell r="S154">
            <v>37000</v>
          </cell>
          <cell r="T154">
            <v>22390</v>
          </cell>
          <cell r="U154">
            <v>75</v>
          </cell>
        </row>
        <row r="155">
          <cell r="F155" t="str">
            <v>CESDenmarkCOLT Fibre400M</v>
          </cell>
          <cell r="G155">
            <v>7000</v>
          </cell>
          <cell r="H155">
            <v>17280</v>
          </cell>
          <cell r="I155">
            <v>30000</v>
          </cell>
          <cell r="J155">
            <v>4785</v>
          </cell>
          <cell r="K155" t="str">
            <v>7206VXR/NPE-G1</v>
          </cell>
          <cell r="L155">
            <v>14915</v>
          </cell>
          <cell r="M155">
            <v>7830</v>
          </cell>
          <cell r="N155" t="str">
            <v>7206VXR/NPE-G1</v>
          </cell>
          <cell r="O155">
            <v>14915</v>
          </cell>
          <cell r="P155">
            <v>7830</v>
          </cell>
          <cell r="Q155">
            <v>51915</v>
          </cell>
          <cell r="R155">
            <v>29895</v>
          </cell>
          <cell r="S155">
            <v>37000</v>
          </cell>
          <cell r="T155">
            <v>26480</v>
          </cell>
          <cell r="U155">
            <v>70</v>
          </cell>
        </row>
        <row r="156">
          <cell r="F156" t="str">
            <v>CESDenmarkCOLT Fibre500M</v>
          </cell>
          <cell r="G156">
            <v>7000</v>
          </cell>
          <cell r="H156">
            <v>20005</v>
          </cell>
          <cell r="I156">
            <v>30000</v>
          </cell>
          <cell r="J156">
            <v>5160</v>
          </cell>
          <cell r="K156" t="str">
            <v>ASR1002-F</v>
          </cell>
          <cell r="L156">
            <v>14915</v>
          </cell>
          <cell r="M156">
            <v>8500</v>
          </cell>
          <cell r="N156" t="str">
            <v>ASR1002-F</v>
          </cell>
          <cell r="O156">
            <v>14915</v>
          </cell>
          <cell r="P156">
            <v>8500</v>
          </cell>
          <cell r="Q156">
            <v>51915</v>
          </cell>
          <cell r="R156">
            <v>33665</v>
          </cell>
          <cell r="S156">
            <v>37000</v>
          </cell>
          <cell r="T156">
            <v>30200</v>
          </cell>
          <cell r="U156">
            <v>65</v>
          </cell>
        </row>
        <row r="157">
          <cell r="F157" t="str">
            <v>CESDenmarkCOLT Fibre600M</v>
          </cell>
          <cell r="G157">
            <v>7000</v>
          </cell>
          <cell r="H157">
            <v>22545</v>
          </cell>
          <cell r="I157">
            <v>30000</v>
          </cell>
          <cell r="J157">
            <v>5485</v>
          </cell>
          <cell r="K157" t="str">
            <v>ASR1002-F</v>
          </cell>
          <cell r="L157">
            <v>14915</v>
          </cell>
          <cell r="M157">
            <v>8500</v>
          </cell>
          <cell r="N157" t="str">
            <v>ASR1002-F</v>
          </cell>
          <cell r="O157">
            <v>14915</v>
          </cell>
          <cell r="P157">
            <v>8500</v>
          </cell>
          <cell r="Q157">
            <v>51915</v>
          </cell>
          <cell r="R157">
            <v>36530</v>
          </cell>
          <cell r="S157">
            <v>37000</v>
          </cell>
          <cell r="T157">
            <v>33640</v>
          </cell>
          <cell r="U157">
            <v>60</v>
          </cell>
        </row>
        <row r="158">
          <cell r="F158" t="str">
            <v>CESDenmarkCOLT Fibre700M</v>
          </cell>
          <cell r="G158">
            <v>7000</v>
          </cell>
          <cell r="H158">
            <v>24945</v>
          </cell>
          <cell r="I158">
            <v>30000</v>
          </cell>
          <cell r="J158">
            <v>5775</v>
          </cell>
          <cell r="K158" t="str">
            <v>ASR1002-F</v>
          </cell>
          <cell r="L158">
            <v>14915</v>
          </cell>
          <cell r="M158">
            <v>8500</v>
          </cell>
          <cell r="N158" t="str">
            <v>ASR1002-F</v>
          </cell>
          <cell r="O158">
            <v>14915</v>
          </cell>
          <cell r="P158">
            <v>8500</v>
          </cell>
          <cell r="Q158">
            <v>51915</v>
          </cell>
          <cell r="R158">
            <v>39220</v>
          </cell>
          <cell r="S158">
            <v>37000</v>
          </cell>
          <cell r="T158">
            <v>36865</v>
          </cell>
          <cell r="U158">
            <v>55</v>
          </cell>
        </row>
        <row r="159">
          <cell r="F159" t="str">
            <v>CESDenmarkCOLT Fibre800M</v>
          </cell>
          <cell r="G159">
            <v>7000</v>
          </cell>
          <cell r="H159">
            <v>27230</v>
          </cell>
          <cell r="I159">
            <v>30000</v>
          </cell>
          <cell r="J159">
            <v>6040</v>
          </cell>
          <cell r="K159" t="str">
            <v>ASR1002-F</v>
          </cell>
          <cell r="L159">
            <v>14915</v>
          </cell>
          <cell r="M159">
            <v>8500</v>
          </cell>
          <cell r="N159" t="str">
            <v>ASR1002-F</v>
          </cell>
          <cell r="O159">
            <v>14915</v>
          </cell>
          <cell r="P159">
            <v>8500</v>
          </cell>
          <cell r="Q159">
            <v>51915</v>
          </cell>
          <cell r="R159">
            <v>41770</v>
          </cell>
          <cell r="S159">
            <v>37000</v>
          </cell>
          <cell r="T159">
            <v>39925</v>
          </cell>
          <cell r="U159">
            <v>50</v>
          </cell>
        </row>
        <row r="160">
          <cell r="F160" t="str">
            <v>CESDenmarkCOLT Fibre900M</v>
          </cell>
          <cell r="G160">
            <v>7000</v>
          </cell>
          <cell r="H160">
            <v>29415</v>
          </cell>
          <cell r="I160">
            <v>30000</v>
          </cell>
          <cell r="J160">
            <v>6285</v>
          </cell>
          <cell r="K160" t="str">
            <v>ASR1002-F</v>
          </cell>
          <cell r="L160">
            <v>14915</v>
          </cell>
          <cell r="M160">
            <v>8500</v>
          </cell>
          <cell r="N160" t="str">
            <v>ASR1002-F</v>
          </cell>
          <cell r="O160">
            <v>14915</v>
          </cell>
          <cell r="P160">
            <v>8500</v>
          </cell>
          <cell r="Q160">
            <v>51915</v>
          </cell>
          <cell r="R160">
            <v>44200</v>
          </cell>
          <cell r="S160">
            <v>37000</v>
          </cell>
          <cell r="T160">
            <v>42840</v>
          </cell>
          <cell r="U160">
            <v>50</v>
          </cell>
        </row>
        <row r="161">
          <cell r="F161" t="str">
            <v>CESDenmarkCOLT Fibre1G</v>
          </cell>
          <cell r="G161">
            <v>7000</v>
          </cell>
          <cell r="H161">
            <v>31525</v>
          </cell>
          <cell r="I161">
            <v>30000</v>
          </cell>
          <cell r="J161">
            <v>6500</v>
          </cell>
          <cell r="K161" t="str">
            <v>ASR1002-F</v>
          </cell>
          <cell r="L161">
            <v>14915</v>
          </cell>
          <cell r="M161">
            <v>8500</v>
          </cell>
          <cell r="N161" t="str">
            <v>ASR1002-F</v>
          </cell>
          <cell r="O161">
            <v>14915</v>
          </cell>
          <cell r="P161">
            <v>8500</v>
          </cell>
          <cell r="Q161">
            <v>51915</v>
          </cell>
          <cell r="R161">
            <v>46525</v>
          </cell>
          <cell r="S161">
            <v>37000</v>
          </cell>
          <cell r="T161">
            <v>45630</v>
          </cell>
          <cell r="U161">
            <v>50</v>
          </cell>
        </row>
        <row r="162">
          <cell r="F162" t="str">
            <v>CESDenmarkCOLT Fibre80M</v>
          </cell>
          <cell r="G162">
            <v>3000</v>
          </cell>
          <cell r="H162">
            <v>6210</v>
          </cell>
          <cell r="I162">
            <v>15000</v>
          </cell>
          <cell r="J162">
            <v>3265</v>
          </cell>
          <cell r="K162" t="str">
            <v>RT-AR4640-AC-CHASSIS</v>
          </cell>
          <cell r="L162">
            <v>7455</v>
          </cell>
          <cell r="M162">
            <v>2015</v>
          </cell>
          <cell r="N162" t="str">
            <v>CISCO3825</v>
          </cell>
          <cell r="O162">
            <v>7455</v>
          </cell>
          <cell r="P162">
            <v>3095</v>
          </cell>
          <cell r="Q162">
            <v>25455</v>
          </cell>
          <cell r="R162">
            <v>11490</v>
          </cell>
          <cell r="S162">
            <v>18000</v>
          </cell>
          <cell r="T162">
            <v>11370</v>
          </cell>
          <cell r="U162">
            <v>145</v>
          </cell>
        </row>
        <row r="163">
          <cell r="F163" t="str">
            <v>CESFranceCOLT Fibre64k</v>
          </cell>
          <cell r="G163">
            <v>100</v>
          </cell>
          <cell r="H163">
            <v>205</v>
          </cell>
          <cell r="I163">
            <v>800</v>
          </cell>
          <cell r="J163">
            <v>200</v>
          </cell>
          <cell r="K163" t="str">
            <v>CISCO881-K9</v>
          </cell>
          <cell r="L163">
            <v>200</v>
          </cell>
          <cell r="M163">
            <v>55</v>
          </cell>
          <cell r="N163" t="str">
            <v>AR 28-09</v>
          </cell>
          <cell r="O163">
            <v>500</v>
          </cell>
          <cell r="P163">
            <v>100</v>
          </cell>
          <cell r="Q163">
            <v>1100</v>
          </cell>
          <cell r="R163">
            <v>460</v>
          </cell>
          <cell r="S163" t="str">
            <v>NA</v>
          </cell>
          <cell r="T163" t="str">
            <v>NA</v>
          </cell>
          <cell r="U163" t="str">
            <v>NA</v>
          </cell>
        </row>
        <row r="164">
          <cell r="F164" t="str">
            <v>CESFranceCOLT Fibre128k</v>
          </cell>
          <cell r="G164">
            <v>100</v>
          </cell>
          <cell r="H164">
            <v>205</v>
          </cell>
          <cell r="I164">
            <v>800</v>
          </cell>
          <cell r="J164">
            <v>200</v>
          </cell>
          <cell r="K164" t="str">
            <v>CISCO881-K9</v>
          </cell>
          <cell r="L164">
            <v>200</v>
          </cell>
          <cell r="M164">
            <v>55</v>
          </cell>
          <cell r="N164" t="str">
            <v>AR 28-09</v>
          </cell>
          <cell r="O164">
            <v>500</v>
          </cell>
          <cell r="P164">
            <v>100</v>
          </cell>
          <cell r="Q164">
            <v>1100</v>
          </cell>
          <cell r="R164">
            <v>460</v>
          </cell>
          <cell r="S164" t="str">
            <v>NA</v>
          </cell>
          <cell r="T164" t="str">
            <v>NA</v>
          </cell>
          <cell r="U164" t="str">
            <v>NA</v>
          </cell>
        </row>
        <row r="165">
          <cell r="F165" t="str">
            <v>CESFranceCOLT Fibre256k</v>
          </cell>
          <cell r="G165">
            <v>100</v>
          </cell>
          <cell r="H165">
            <v>205</v>
          </cell>
          <cell r="I165">
            <v>800</v>
          </cell>
          <cell r="J165">
            <v>200</v>
          </cell>
          <cell r="K165" t="str">
            <v>CISCO881-K9</v>
          </cell>
          <cell r="L165">
            <v>200</v>
          </cell>
          <cell r="M165">
            <v>55</v>
          </cell>
          <cell r="N165" t="str">
            <v>AR 28-09</v>
          </cell>
          <cell r="O165">
            <v>500</v>
          </cell>
          <cell r="P165">
            <v>100</v>
          </cell>
          <cell r="Q165">
            <v>1100</v>
          </cell>
          <cell r="R165">
            <v>460</v>
          </cell>
          <cell r="S165" t="str">
            <v>NA</v>
          </cell>
          <cell r="T165" t="str">
            <v>NA</v>
          </cell>
          <cell r="U165" t="str">
            <v>NA</v>
          </cell>
        </row>
        <row r="166">
          <cell r="F166" t="str">
            <v>CESFranceCOLT Fibre0.5M</v>
          </cell>
          <cell r="G166">
            <v>100</v>
          </cell>
          <cell r="H166">
            <v>205</v>
          </cell>
          <cell r="I166">
            <v>800</v>
          </cell>
          <cell r="J166">
            <v>200</v>
          </cell>
          <cell r="K166" t="str">
            <v>CISCO881-K9</v>
          </cell>
          <cell r="L166">
            <v>200</v>
          </cell>
          <cell r="M166">
            <v>55</v>
          </cell>
          <cell r="N166" t="str">
            <v>AR 28-09</v>
          </cell>
          <cell r="O166">
            <v>500</v>
          </cell>
          <cell r="P166">
            <v>100</v>
          </cell>
          <cell r="Q166">
            <v>1100</v>
          </cell>
          <cell r="R166">
            <v>460</v>
          </cell>
          <cell r="S166" t="str">
            <v>NA</v>
          </cell>
          <cell r="T166" t="str">
            <v>NA</v>
          </cell>
          <cell r="U166" t="str">
            <v>NA</v>
          </cell>
        </row>
        <row r="167">
          <cell r="F167" t="str">
            <v>CESFranceCOLT Fibre1M</v>
          </cell>
          <cell r="G167">
            <v>100</v>
          </cell>
          <cell r="H167">
            <v>205</v>
          </cell>
          <cell r="I167">
            <v>800</v>
          </cell>
          <cell r="J167">
            <v>200</v>
          </cell>
          <cell r="K167" t="str">
            <v>CISCO881-K9</v>
          </cell>
          <cell r="L167">
            <v>200</v>
          </cell>
          <cell r="M167">
            <v>55</v>
          </cell>
          <cell r="N167" t="str">
            <v>AR 28-09</v>
          </cell>
          <cell r="O167">
            <v>500</v>
          </cell>
          <cell r="P167">
            <v>100</v>
          </cell>
          <cell r="Q167">
            <v>1100</v>
          </cell>
          <cell r="R167">
            <v>460</v>
          </cell>
          <cell r="S167" t="str">
            <v>NA</v>
          </cell>
          <cell r="T167" t="str">
            <v>NA</v>
          </cell>
          <cell r="U167" t="str">
            <v>NA</v>
          </cell>
        </row>
        <row r="168">
          <cell r="F168" t="str">
            <v>CESFranceCOLT Fibre1.5M</v>
          </cell>
          <cell r="G168">
            <v>100</v>
          </cell>
          <cell r="H168">
            <v>205</v>
          </cell>
          <cell r="I168">
            <v>800</v>
          </cell>
          <cell r="J168">
            <v>200</v>
          </cell>
          <cell r="K168" t="str">
            <v>CISCO881-K9</v>
          </cell>
          <cell r="L168">
            <v>200</v>
          </cell>
          <cell r="M168">
            <v>55</v>
          </cell>
          <cell r="N168" t="str">
            <v>AR 28-09</v>
          </cell>
          <cell r="O168">
            <v>500</v>
          </cell>
          <cell r="P168">
            <v>100</v>
          </cell>
          <cell r="Q168">
            <v>1100</v>
          </cell>
          <cell r="R168">
            <v>460</v>
          </cell>
          <cell r="S168" t="str">
            <v>NA</v>
          </cell>
          <cell r="T168" t="str">
            <v>NA</v>
          </cell>
          <cell r="U168" t="str">
            <v>NA</v>
          </cell>
        </row>
        <row r="169">
          <cell r="F169" t="str">
            <v>CESFranceCOLT Fibre2M</v>
          </cell>
          <cell r="G169">
            <v>100</v>
          </cell>
          <cell r="H169">
            <v>205</v>
          </cell>
          <cell r="I169">
            <v>800</v>
          </cell>
          <cell r="J169">
            <v>200</v>
          </cell>
          <cell r="K169" t="str">
            <v>CISCO881-K9</v>
          </cell>
          <cell r="L169">
            <v>200</v>
          </cell>
          <cell r="M169">
            <v>55</v>
          </cell>
          <cell r="N169" t="str">
            <v>AR 28-09</v>
          </cell>
          <cell r="O169">
            <v>500</v>
          </cell>
          <cell r="P169">
            <v>100</v>
          </cell>
          <cell r="Q169">
            <v>1100</v>
          </cell>
          <cell r="R169">
            <v>460</v>
          </cell>
          <cell r="S169" t="str">
            <v>NA</v>
          </cell>
          <cell r="T169" t="str">
            <v>NA</v>
          </cell>
          <cell r="U169" t="str">
            <v>NA</v>
          </cell>
        </row>
        <row r="170">
          <cell r="F170" t="str">
            <v>CESFranceCOLT Fibre3M</v>
          </cell>
          <cell r="G170">
            <v>250</v>
          </cell>
          <cell r="H170">
            <v>255</v>
          </cell>
          <cell r="I170">
            <v>1200</v>
          </cell>
          <cell r="J170">
            <v>245</v>
          </cell>
          <cell r="K170" t="str">
            <v>CISCO881-K9</v>
          </cell>
          <cell r="L170">
            <v>200</v>
          </cell>
          <cell r="M170">
            <v>55</v>
          </cell>
          <cell r="N170" t="str">
            <v>AR 28-09</v>
          </cell>
          <cell r="O170">
            <v>500</v>
          </cell>
          <cell r="P170">
            <v>100</v>
          </cell>
          <cell r="Q170">
            <v>1650</v>
          </cell>
          <cell r="R170">
            <v>555</v>
          </cell>
          <cell r="S170" t="str">
            <v>NA</v>
          </cell>
          <cell r="T170" t="str">
            <v>NA</v>
          </cell>
          <cell r="U170" t="str">
            <v>NA</v>
          </cell>
        </row>
        <row r="171">
          <cell r="F171" t="str">
            <v>CESFranceCOLT Fibre4M</v>
          </cell>
          <cell r="G171">
            <v>250</v>
          </cell>
          <cell r="H171">
            <v>300</v>
          </cell>
          <cell r="I171">
            <v>1200</v>
          </cell>
          <cell r="J171">
            <v>285</v>
          </cell>
          <cell r="K171" t="str">
            <v>CISCO881-K9</v>
          </cell>
          <cell r="L171">
            <v>200</v>
          </cell>
          <cell r="M171">
            <v>55</v>
          </cell>
          <cell r="N171" t="str">
            <v>AR 28-09</v>
          </cell>
          <cell r="O171">
            <v>500</v>
          </cell>
          <cell r="P171">
            <v>100</v>
          </cell>
          <cell r="Q171">
            <v>1650</v>
          </cell>
          <cell r="R171">
            <v>640</v>
          </cell>
          <cell r="S171" t="str">
            <v>NA</v>
          </cell>
          <cell r="T171" t="str">
            <v>NA</v>
          </cell>
          <cell r="U171" t="str">
            <v>NA</v>
          </cell>
        </row>
        <row r="172">
          <cell r="F172" t="str">
            <v>CESFranceCOLT Fibre5M</v>
          </cell>
          <cell r="G172">
            <v>250</v>
          </cell>
          <cell r="H172">
            <v>340</v>
          </cell>
          <cell r="I172">
            <v>1200</v>
          </cell>
          <cell r="J172">
            <v>320</v>
          </cell>
          <cell r="K172" t="str">
            <v>AR 28-31</v>
          </cell>
          <cell r="L172">
            <v>500</v>
          </cell>
          <cell r="M172">
            <v>105</v>
          </cell>
          <cell r="N172" t="str">
            <v>CISCO1841</v>
          </cell>
          <cell r="O172">
            <v>500</v>
          </cell>
          <cell r="P172">
            <v>135</v>
          </cell>
          <cell r="Q172">
            <v>1950</v>
          </cell>
          <cell r="R172">
            <v>765</v>
          </cell>
          <cell r="S172">
            <v>1450</v>
          </cell>
          <cell r="T172">
            <v>795</v>
          </cell>
          <cell r="U172">
            <v>160</v>
          </cell>
        </row>
        <row r="173">
          <cell r="F173" t="str">
            <v>CESFranceCOLT Fibre6M</v>
          </cell>
          <cell r="G173">
            <v>250</v>
          </cell>
          <cell r="H173">
            <v>375</v>
          </cell>
          <cell r="I173">
            <v>1200</v>
          </cell>
          <cell r="J173">
            <v>350</v>
          </cell>
          <cell r="K173" t="str">
            <v>AR 28-31</v>
          </cell>
          <cell r="L173">
            <v>500</v>
          </cell>
          <cell r="M173">
            <v>105</v>
          </cell>
          <cell r="N173" t="str">
            <v>CISCO1841</v>
          </cell>
          <cell r="O173">
            <v>500</v>
          </cell>
          <cell r="P173">
            <v>135</v>
          </cell>
          <cell r="Q173">
            <v>1950</v>
          </cell>
          <cell r="R173">
            <v>830</v>
          </cell>
          <cell r="S173" t="str">
            <v>NA</v>
          </cell>
          <cell r="T173" t="str">
            <v>NA</v>
          </cell>
          <cell r="U173" t="str">
            <v>NA</v>
          </cell>
        </row>
        <row r="174">
          <cell r="F174" t="str">
            <v>CESFranceCOLT Fibre7M</v>
          </cell>
          <cell r="G174">
            <v>250</v>
          </cell>
          <cell r="H174">
            <v>410</v>
          </cell>
          <cell r="I174">
            <v>1200</v>
          </cell>
          <cell r="J174">
            <v>380</v>
          </cell>
          <cell r="K174" t="str">
            <v>AR 28-31</v>
          </cell>
          <cell r="L174">
            <v>500</v>
          </cell>
          <cell r="M174">
            <v>105</v>
          </cell>
          <cell r="N174" t="str">
            <v>CISCO1841</v>
          </cell>
          <cell r="O174">
            <v>500</v>
          </cell>
          <cell r="P174">
            <v>135</v>
          </cell>
          <cell r="Q174">
            <v>1950</v>
          </cell>
          <cell r="R174">
            <v>895</v>
          </cell>
          <cell r="S174" t="str">
            <v>NA</v>
          </cell>
          <cell r="T174" t="str">
            <v>NA</v>
          </cell>
          <cell r="U174" t="str">
            <v>NA</v>
          </cell>
        </row>
        <row r="175">
          <cell r="F175" t="str">
            <v>CESFranceCOLT Fibre8M</v>
          </cell>
          <cell r="G175">
            <v>250</v>
          </cell>
          <cell r="H175">
            <v>440</v>
          </cell>
          <cell r="I175">
            <v>1200</v>
          </cell>
          <cell r="J175">
            <v>405</v>
          </cell>
          <cell r="K175" t="str">
            <v>AR 28-31</v>
          </cell>
          <cell r="L175">
            <v>500</v>
          </cell>
          <cell r="M175">
            <v>105</v>
          </cell>
          <cell r="N175" t="str">
            <v>CISCO1841</v>
          </cell>
          <cell r="O175">
            <v>500</v>
          </cell>
          <cell r="P175">
            <v>135</v>
          </cell>
          <cell r="Q175">
            <v>1950</v>
          </cell>
          <cell r="R175">
            <v>950</v>
          </cell>
          <cell r="S175" t="str">
            <v>NA</v>
          </cell>
          <cell r="T175" t="str">
            <v>NA</v>
          </cell>
          <cell r="U175" t="str">
            <v>NA</v>
          </cell>
        </row>
        <row r="176">
          <cell r="F176" t="str">
            <v>CESFranceCOLT Fibre9M</v>
          </cell>
          <cell r="G176">
            <v>250</v>
          </cell>
          <cell r="H176">
            <v>470</v>
          </cell>
          <cell r="I176">
            <v>1200</v>
          </cell>
          <cell r="J176">
            <v>430</v>
          </cell>
          <cell r="K176" t="str">
            <v>AR 28-31</v>
          </cell>
          <cell r="L176">
            <v>500</v>
          </cell>
          <cell r="M176">
            <v>105</v>
          </cell>
          <cell r="N176" t="str">
            <v>CISCO2811</v>
          </cell>
          <cell r="O176">
            <v>500</v>
          </cell>
          <cell r="P176">
            <v>175</v>
          </cell>
          <cell r="Q176">
            <v>1950</v>
          </cell>
          <cell r="R176">
            <v>1005</v>
          </cell>
          <cell r="S176" t="str">
            <v>NA</v>
          </cell>
          <cell r="T176" t="str">
            <v>NA</v>
          </cell>
          <cell r="U176" t="str">
            <v>NA</v>
          </cell>
        </row>
        <row r="177">
          <cell r="F177" t="str">
            <v>CESFranceCOLT Fibre10M</v>
          </cell>
          <cell r="G177">
            <v>250</v>
          </cell>
          <cell r="H177">
            <v>495</v>
          </cell>
          <cell r="I177">
            <v>1200</v>
          </cell>
          <cell r="J177">
            <v>450</v>
          </cell>
          <cell r="K177" t="str">
            <v>AR 28-31</v>
          </cell>
          <cell r="L177">
            <v>500</v>
          </cell>
          <cell r="M177">
            <v>105</v>
          </cell>
          <cell r="N177" t="str">
            <v>CISCO2811</v>
          </cell>
          <cell r="O177">
            <v>500</v>
          </cell>
          <cell r="P177">
            <v>175</v>
          </cell>
          <cell r="Q177">
            <v>1950</v>
          </cell>
          <cell r="R177">
            <v>1050</v>
          </cell>
          <cell r="S177">
            <v>1450</v>
          </cell>
          <cell r="T177">
            <v>1135</v>
          </cell>
          <cell r="U177">
            <v>115</v>
          </cell>
        </row>
        <row r="178">
          <cell r="F178" t="str">
            <v>CESFranceCOLT Fibre11M</v>
          </cell>
          <cell r="G178">
            <v>500</v>
          </cell>
          <cell r="H178">
            <v>520</v>
          </cell>
          <cell r="I178">
            <v>1200</v>
          </cell>
          <cell r="J178">
            <v>465</v>
          </cell>
          <cell r="K178" t="str">
            <v>AR 28-31</v>
          </cell>
          <cell r="L178">
            <v>500</v>
          </cell>
          <cell r="M178">
            <v>105</v>
          </cell>
          <cell r="N178" t="str">
            <v>CISCO2811</v>
          </cell>
          <cell r="O178">
            <v>500</v>
          </cell>
          <cell r="P178">
            <v>175</v>
          </cell>
          <cell r="Q178">
            <v>2200</v>
          </cell>
          <cell r="R178">
            <v>1090</v>
          </cell>
          <cell r="S178" t="str">
            <v>NA</v>
          </cell>
          <cell r="T178" t="str">
            <v>NA</v>
          </cell>
          <cell r="U178" t="str">
            <v>NA</v>
          </cell>
        </row>
        <row r="179">
          <cell r="F179" t="str">
            <v>CESFranceCOLT Fibre12M</v>
          </cell>
          <cell r="G179">
            <v>500</v>
          </cell>
          <cell r="H179">
            <v>545</v>
          </cell>
          <cell r="I179">
            <v>1200</v>
          </cell>
          <cell r="J179">
            <v>480</v>
          </cell>
          <cell r="K179" t="str">
            <v>AR 28-31</v>
          </cell>
          <cell r="L179">
            <v>500</v>
          </cell>
          <cell r="M179">
            <v>105</v>
          </cell>
          <cell r="N179" t="str">
            <v>CISCO2811</v>
          </cell>
          <cell r="O179">
            <v>500</v>
          </cell>
          <cell r="P179">
            <v>175</v>
          </cell>
          <cell r="Q179">
            <v>2200</v>
          </cell>
          <cell r="R179">
            <v>1130</v>
          </cell>
          <cell r="S179" t="str">
            <v>NA</v>
          </cell>
          <cell r="T179" t="str">
            <v>NA</v>
          </cell>
          <cell r="U179" t="str">
            <v>NA</v>
          </cell>
        </row>
        <row r="180">
          <cell r="F180" t="str">
            <v>CESFranceCOLT Fibre13M</v>
          </cell>
          <cell r="G180">
            <v>500</v>
          </cell>
          <cell r="H180">
            <v>570</v>
          </cell>
          <cell r="I180">
            <v>1200</v>
          </cell>
          <cell r="J180">
            <v>490</v>
          </cell>
          <cell r="K180" t="str">
            <v>AR 28-31</v>
          </cell>
          <cell r="L180">
            <v>500</v>
          </cell>
          <cell r="M180">
            <v>105</v>
          </cell>
          <cell r="N180" t="str">
            <v>CISCO2811</v>
          </cell>
          <cell r="O180">
            <v>500</v>
          </cell>
          <cell r="P180">
            <v>175</v>
          </cell>
          <cell r="Q180">
            <v>2200</v>
          </cell>
          <cell r="R180">
            <v>1165</v>
          </cell>
          <cell r="S180" t="str">
            <v>NA</v>
          </cell>
          <cell r="T180" t="str">
            <v>NA</v>
          </cell>
          <cell r="U180" t="str">
            <v>NA</v>
          </cell>
        </row>
        <row r="181">
          <cell r="F181" t="str">
            <v>CESFranceCOLT Fibre14M</v>
          </cell>
          <cell r="G181">
            <v>500</v>
          </cell>
          <cell r="H181">
            <v>590</v>
          </cell>
          <cell r="I181">
            <v>1200</v>
          </cell>
          <cell r="J181">
            <v>500</v>
          </cell>
          <cell r="K181" t="str">
            <v>AR 28-31</v>
          </cell>
          <cell r="L181">
            <v>500</v>
          </cell>
          <cell r="M181">
            <v>105</v>
          </cell>
          <cell r="N181" t="str">
            <v>CISCO2811</v>
          </cell>
          <cell r="O181">
            <v>500</v>
          </cell>
          <cell r="P181">
            <v>175</v>
          </cell>
          <cell r="Q181">
            <v>2200</v>
          </cell>
          <cell r="R181">
            <v>1195</v>
          </cell>
          <cell r="S181" t="str">
            <v>NA</v>
          </cell>
          <cell r="T181" t="str">
            <v>NA</v>
          </cell>
          <cell r="U181" t="str">
            <v>NA</v>
          </cell>
        </row>
        <row r="182">
          <cell r="F182" t="str">
            <v>CESFranceCOLT Fibre15M</v>
          </cell>
          <cell r="G182">
            <v>500</v>
          </cell>
          <cell r="H182">
            <v>610</v>
          </cell>
          <cell r="I182">
            <v>1200</v>
          </cell>
          <cell r="J182">
            <v>510</v>
          </cell>
          <cell r="K182" t="str">
            <v>AR 28-31</v>
          </cell>
          <cell r="L182">
            <v>500</v>
          </cell>
          <cell r="M182">
            <v>105</v>
          </cell>
          <cell r="N182" t="str">
            <v>CISCO2811</v>
          </cell>
          <cell r="O182">
            <v>500</v>
          </cell>
          <cell r="P182">
            <v>175</v>
          </cell>
          <cell r="Q182">
            <v>2200</v>
          </cell>
          <cell r="R182">
            <v>1225</v>
          </cell>
          <cell r="S182">
            <v>1700</v>
          </cell>
          <cell r="T182">
            <v>1345</v>
          </cell>
          <cell r="U182">
            <v>90</v>
          </cell>
        </row>
        <row r="183">
          <cell r="F183" t="str">
            <v>CESFranceCOLT Fibre16M</v>
          </cell>
          <cell r="G183">
            <v>500</v>
          </cell>
          <cell r="H183">
            <v>630</v>
          </cell>
          <cell r="I183">
            <v>1200</v>
          </cell>
          <cell r="J183">
            <v>520</v>
          </cell>
          <cell r="K183" t="str">
            <v>AR 28-31</v>
          </cell>
          <cell r="L183">
            <v>500</v>
          </cell>
          <cell r="M183">
            <v>105</v>
          </cell>
          <cell r="N183" t="str">
            <v>CISCO2811</v>
          </cell>
          <cell r="O183">
            <v>500</v>
          </cell>
          <cell r="P183">
            <v>175</v>
          </cell>
          <cell r="Q183">
            <v>2200</v>
          </cell>
          <cell r="R183">
            <v>1255</v>
          </cell>
          <cell r="S183" t="str">
            <v>NA</v>
          </cell>
          <cell r="T183" t="str">
            <v>NA</v>
          </cell>
          <cell r="U183" t="str">
            <v>NA</v>
          </cell>
        </row>
        <row r="184">
          <cell r="F184" t="str">
            <v>CESFranceCOLT Fibre17M</v>
          </cell>
          <cell r="G184">
            <v>500</v>
          </cell>
          <cell r="H184">
            <v>650</v>
          </cell>
          <cell r="I184">
            <v>1200</v>
          </cell>
          <cell r="J184">
            <v>530</v>
          </cell>
          <cell r="K184" t="str">
            <v>AR 28-31</v>
          </cell>
          <cell r="L184">
            <v>500</v>
          </cell>
          <cell r="M184">
            <v>105</v>
          </cell>
          <cell r="N184" t="str">
            <v>CISCO2811</v>
          </cell>
          <cell r="O184">
            <v>500</v>
          </cell>
          <cell r="P184">
            <v>175</v>
          </cell>
          <cell r="Q184">
            <v>2200</v>
          </cell>
          <cell r="R184">
            <v>1285</v>
          </cell>
          <cell r="S184" t="str">
            <v>NA</v>
          </cell>
          <cell r="T184" t="str">
            <v>NA</v>
          </cell>
          <cell r="U184" t="str">
            <v>NA</v>
          </cell>
        </row>
        <row r="185">
          <cell r="F185" t="str">
            <v>CESFranceCOLT Fibre18M</v>
          </cell>
          <cell r="G185">
            <v>500</v>
          </cell>
          <cell r="H185">
            <v>670</v>
          </cell>
          <cell r="I185">
            <v>1200</v>
          </cell>
          <cell r="J185">
            <v>540</v>
          </cell>
          <cell r="K185" t="str">
            <v>AR 28-31</v>
          </cell>
          <cell r="L185">
            <v>500</v>
          </cell>
          <cell r="M185">
            <v>105</v>
          </cell>
          <cell r="N185" t="str">
            <v>CISCO2811</v>
          </cell>
          <cell r="O185">
            <v>500</v>
          </cell>
          <cell r="P185">
            <v>175</v>
          </cell>
          <cell r="Q185">
            <v>2200</v>
          </cell>
          <cell r="R185">
            <v>1315</v>
          </cell>
          <cell r="S185" t="str">
            <v>NA</v>
          </cell>
          <cell r="T185" t="str">
            <v>NA</v>
          </cell>
          <cell r="U185" t="str">
            <v>NA</v>
          </cell>
        </row>
        <row r="186">
          <cell r="F186" t="str">
            <v>CESFranceCOLT Fibre19M</v>
          </cell>
          <cell r="G186">
            <v>500</v>
          </cell>
          <cell r="H186">
            <v>690</v>
          </cell>
          <cell r="I186">
            <v>1200</v>
          </cell>
          <cell r="J186">
            <v>550</v>
          </cell>
          <cell r="K186" t="str">
            <v>AR 28-31</v>
          </cell>
          <cell r="L186">
            <v>500</v>
          </cell>
          <cell r="M186">
            <v>105</v>
          </cell>
          <cell r="N186" t="str">
            <v>CISCO2811</v>
          </cell>
          <cell r="O186">
            <v>500</v>
          </cell>
          <cell r="P186">
            <v>175</v>
          </cell>
          <cell r="Q186">
            <v>2200</v>
          </cell>
          <cell r="R186">
            <v>1345</v>
          </cell>
          <cell r="S186" t="str">
            <v>NA</v>
          </cell>
          <cell r="T186" t="str">
            <v>NA</v>
          </cell>
          <cell r="U186" t="str">
            <v>NA</v>
          </cell>
        </row>
        <row r="187">
          <cell r="F187" t="str">
            <v>CESFranceCOLT Fibre20M</v>
          </cell>
          <cell r="G187">
            <v>500</v>
          </cell>
          <cell r="H187">
            <v>710</v>
          </cell>
          <cell r="I187">
            <v>1200</v>
          </cell>
          <cell r="J187">
            <v>560</v>
          </cell>
          <cell r="K187" t="str">
            <v>AR 28-31</v>
          </cell>
          <cell r="L187">
            <v>500</v>
          </cell>
          <cell r="M187">
            <v>105</v>
          </cell>
          <cell r="N187" t="str">
            <v>CISCO2811</v>
          </cell>
          <cell r="O187">
            <v>500</v>
          </cell>
          <cell r="P187">
            <v>175</v>
          </cell>
          <cell r="Q187">
            <v>2200</v>
          </cell>
          <cell r="R187">
            <v>1375</v>
          </cell>
          <cell r="S187">
            <v>1700</v>
          </cell>
          <cell r="T187">
            <v>1525</v>
          </cell>
          <cell r="U187">
            <v>80</v>
          </cell>
        </row>
        <row r="188">
          <cell r="F188" t="str">
            <v>CESFranceCOLT Fibre25M</v>
          </cell>
          <cell r="G188">
            <v>500</v>
          </cell>
          <cell r="H188">
            <v>795</v>
          </cell>
          <cell r="I188">
            <v>1200</v>
          </cell>
          <cell r="J188">
            <v>600</v>
          </cell>
          <cell r="K188" t="str">
            <v>RT-AR4640-AC-CHASSIS</v>
          </cell>
          <cell r="L188">
            <v>1000</v>
          </cell>
          <cell r="M188">
            <v>270</v>
          </cell>
          <cell r="N188" t="str">
            <v>CISCO3825</v>
          </cell>
          <cell r="O188">
            <v>1000</v>
          </cell>
          <cell r="P188">
            <v>415</v>
          </cell>
          <cell r="Q188">
            <v>2700</v>
          </cell>
          <cell r="R188">
            <v>1665</v>
          </cell>
          <cell r="S188">
            <v>1700</v>
          </cell>
          <cell r="T188">
            <v>1675</v>
          </cell>
          <cell r="U188">
            <v>70</v>
          </cell>
        </row>
        <row r="189">
          <cell r="F189" t="str">
            <v>CESFranceCOLT Fibre30M</v>
          </cell>
          <cell r="G189">
            <v>500</v>
          </cell>
          <cell r="H189">
            <v>875</v>
          </cell>
          <cell r="I189">
            <v>1200</v>
          </cell>
          <cell r="J189">
            <v>635</v>
          </cell>
          <cell r="K189" t="str">
            <v>RT-AR4640-AC-CHASSIS</v>
          </cell>
          <cell r="L189">
            <v>1000</v>
          </cell>
          <cell r="M189">
            <v>270</v>
          </cell>
          <cell r="N189" t="str">
            <v>CISCO3825</v>
          </cell>
          <cell r="O189">
            <v>1000</v>
          </cell>
          <cell r="P189">
            <v>415</v>
          </cell>
          <cell r="Q189">
            <v>2700</v>
          </cell>
          <cell r="R189">
            <v>1780</v>
          </cell>
          <cell r="S189">
            <v>1700</v>
          </cell>
          <cell r="T189">
            <v>1815</v>
          </cell>
          <cell r="U189">
            <v>65</v>
          </cell>
        </row>
        <row r="190">
          <cell r="F190" t="str">
            <v>CESFranceCOLT Fibre34M</v>
          </cell>
          <cell r="G190">
            <v>500</v>
          </cell>
          <cell r="H190">
            <v>935</v>
          </cell>
          <cell r="I190">
            <v>1200</v>
          </cell>
          <cell r="J190">
            <v>660</v>
          </cell>
          <cell r="K190" t="str">
            <v>RT-AR4640-AC-CHASSIS</v>
          </cell>
          <cell r="L190">
            <v>1000</v>
          </cell>
          <cell r="M190">
            <v>270</v>
          </cell>
          <cell r="N190" t="str">
            <v>CISCO3825</v>
          </cell>
          <cell r="O190">
            <v>1000</v>
          </cell>
          <cell r="P190">
            <v>415</v>
          </cell>
          <cell r="Q190">
            <v>2700</v>
          </cell>
          <cell r="R190">
            <v>1865</v>
          </cell>
          <cell r="S190" t="str">
            <v>NA</v>
          </cell>
          <cell r="T190" t="str">
            <v>NA</v>
          </cell>
          <cell r="U190" t="str">
            <v>NA</v>
          </cell>
        </row>
        <row r="191">
          <cell r="F191" t="str">
            <v>CESFranceCOLT Fibre35M</v>
          </cell>
          <cell r="G191">
            <v>1865</v>
          </cell>
          <cell r="H191">
            <v>1865</v>
          </cell>
          <cell r="I191">
            <v>1865</v>
          </cell>
          <cell r="J191">
            <v>1865</v>
          </cell>
          <cell r="K191">
            <v>1865</v>
          </cell>
          <cell r="L191">
            <v>1865</v>
          </cell>
          <cell r="M191">
            <v>1865</v>
          </cell>
          <cell r="N191">
            <v>1865</v>
          </cell>
          <cell r="O191">
            <v>1865</v>
          </cell>
          <cell r="P191">
            <v>1865</v>
          </cell>
          <cell r="Q191">
            <v>1865</v>
          </cell>
          <cell r="R191">
            <v>1865</v>
          </cell>
          <cell r="S191">
            <v>1700</v>
          </cell>
          <cell r="T191">
            <v>1935</v>
          </cell>
          <cell r="U191">
            <v>60</v>
          </cell>
        </row>
        <row r="192">
          <cell r="F192" t="str">
            <v>CESFranceCOLT Fibre40M</v>
          </cell>
          <cell r="G192">
            <v>500</v>
          </cell>
          <cell r="H192">
            <v>1015</v>
          </cell>
          <cell r="I192">
            <v>1200</v>
          </cell>
          <cell r="J192">
            <v>695</v>
          </cell>
          <cell r="K192" t="str">
            <v>RT-AR4640-AC-CHASSIS</v>
          </cell>
          <cell r="L192">
            <v>1000</v>
          </cell>
          <cell r="M192">
            <v>270</v>
          </cell>
          <cell r="N192" t="str">
            <v>CISCO3825</v>
          </cell>
          <cell r="O192">
            <v>1000</v>
          </cell>
          <cell r="P192">
            <v>415</v>
          </cell>
          <cell r="Q192">
            <v>2700</v>
          </cell>
          <cell r="R192">
            <v>1980</v>
          </cell>
          <cell r="S192">
            <v>1700</v>
          </cell>
          <cell r="T192">
            <v>2055</v>
          </cell>
          <cell r="U192">
            <v>55</v>
          </cell>
        </row>
        <row r="193">
          <cell r="F193" t="str">
            <v>CESFranceCOLT Fibre45M</v>
          </cell>
          <cell r="G193">
            <v>500</v>
          </cell>
          <cell r="H193">
            <v>1080</v>
          </cell>
          <cell r="I193">
            <v>1200</v>
          </cell>
          <cell r="J193">
            <v>720</v>
          </cell>
          <cell r="K193" t="str">
            <v>RT-AR4640-AC-CHASSIS</v>
          </cell>
          <cell r="L193">
            <v>1000</v>
          </cell>
          <cell r="M193">
            <v>270</v>
          </cell>
          <cell r="N193" t="str">
            <v>CISCO3825</v>
          </cell>
          <cell r="O193">
            <v>1000</v>
          </cell>
          <cell r="P193">
            <v>415</v>
          </cell>
          <cell r="Q193">
            <v>2700</v>
          </cell>
          <cell r="R193">
            <v>2070</v>
          </cell>
          <cell r="S193">
            <v>1700</v>
          </cell>
          <cell r="T193">
            <v>2160</v>
          </cell>
          <cell r="U193">
            <v>50</v>
          </cell>
        </row>
        <row r="194">
          <cell r="F194" t="str">
            <v>CESFranceCOLT Fibre50M</v>
          </cell>
          <cell r="G194">
            <v>500</v>
          </cell>
          <cell r="H194">
            <v>1130</v>
          </cell>
          <cell r="I194">
            <v>1200</v>
          </cell>
          <cell r="J194">
            <v>750</v>
          </cell>
          <cell r="K194" t="str">
            <v>RT-AR4640-AC-CHASSIS</v>
          </cell>
          <cell r="L194">
            <v>1000</v>
          </cell>
          <cell r="M194">
            <v>270</v>
          </cell>
          <cell r="N194" t="str">
            <v>CISCO3825</v>
          </cell>
          <cell r="O194">
            <v>1000</v>
          </cell>
          <cell r="P194">
            <v>415</v>
          </cell>
          <cell r="Q194">
            <v>2700</v>
          </cell>
          <cell r="R194">
            <v>2150</v>
          </cell>
          <cell r="S194">
            <v>1700</v>
          </cell>
          <cell r="T194">
            <v>2260</v>
          </cell>
          <cell r="U194">
            <v>50</v>
          </cell>
        </row>
        <row r="195">
          <cell r="F195" t="str">
            <v>CESFranceCOLT Fibre60M</v>
          </cell>
          <cell r="G195">
            <v>500</v>
          </cell>
          <cell r="H195">
            <v>1260</v>
          </cell>
          <cell r="I195">
            <v>1200</v>
          </cell>
          <cell r="J195">
            <v>800</v>
          </cell>
          <cell r="K195" t="str">
            <v>RT-AR4640-AC-CHASSIS</v>
          </cell>
          <cell r="L195">
            <v>1000</v>
          </cell>
          <cell r="M195">
            <v>270</v>
          </cell>
          <cell r="N195" t="str">
            <v>CISCO3825</v>
          </cell>
          <cell r="O195">
            <v>1000</v>
          </cell>
          <cell r="P195">
            <v>415</v>
          </cell>
          <cell r="Q195">
            <v>2700</v>
          </cell>
          <cell r="R195">
            <v>2330</v>
          </cell>
          <cell r="S195">
            <v>1700</v>
          </cell>
          <cell r="T195">
            <v>2475</v>
          </cell>
          <cell r="U195">
            <v>45</v>
          </cell>
        </row>
        <row r="196">
          <cell r="F196" t="str">
            <v>CESFranceCOLT Fibre70M</v>
          </cell>
          <cell r="G196">
            <v>45</v>
          </cell>
          <cell r="H196">
            <v>45</v>
          </cell>
          <cell r="I196">
            <v>45</v>
          </cell>
          <cell r="J196">
            <v>45</v>
          </cell>
          <cell r="K196">
            <v>45</v>
          </cell>
          <cell r="L196">
            <v>45</v>
          </cell>
          <cell r="M196">
            <v>45</v>
          </cell>
          <cell r="N196">
            <v>45</v>
          </cell>
          <cell r="O196">
            <v>45</v>
          </cell>
          <cell r="P196">
            <v>45</v>
          </cell>
          <cell r="Q196">
            <v>45</v>
          </cell>
          <cell r="R196">
            <v>45</v>
          </cell>
          <cell r="S196">
            <v>1700</v>
          </cell>
          <cell r="T196">
            <v>2925</v>
          </cell>
          <cell r="U196">
            <v>45</v>
          </cell>
        </row>
        <row r="197">
          <cell r="F197" t="str">
            <v>CESFranceCOLT Fibre75M</v>
          </cell>
          <cell r="G197">
            <v>500</v>
          </cell>
          <cell r="H197">
            <v>1440</v>
          </cell>
          <cell r="I197">
            <v>1200</v>
          </cell>
          <cell r="J197">
            <v>870</v>
          </cell>
          <cell r="K197" t="str">
            <v>RT-AR4640-AC-CHASSIS</v>
          </cell>
          <cell r="L197">
            <v>1000</v>
          </cell>
          <cell r="M197">
            <v>270</v>
          </cell>
          <cell r="N197" t="str">
            <v>CISCO3825</v>
          </cell>
          <cell r="O197">
            <v>1000</v>
          </cell>
          <cell r="P197">
            <v>415</v>
          </cell>
          <cell r="Q197">
            <v>2700</v>
          </cell>
          <cell r="R197">
            <v>2580</v>
          </cell>
          <cell r="S197" t="str">
            <v>NA</v>
          </cell>
          <cell r="T197" t="str">
            <v>NA</v>
          </cell>
          <cell r="U197" t="str">
            <v>NA</v>
          </cell>
        </row>
        <row r="198">
          <cell r="F198" t="str">
            <v>CESFranceCOLT Fibre90M</v>
          </cell>
          <cell r="G198">
            <v>500</v>
          </cell>
          <cell r="H198">
            <v>1605</v>
          </cell>
          <cell r="I198">
            <v>1200</v>
          </cell>
          <cell r="J198">
            <v>930</v>
          </cell>
          <cell r="K198" t="str">
            <v>RT-AR4640-AC-CHASSIS</v>
          </cell>
          <cell r="L198">
            <v>1000</v>
          </cell>
          <cell r="M198">
            <v>270</v>
          </cell>
          <cell r="N198" t="str">
            <v>CISCO3825</v>
          </cell>
          <cell r="O198">
            <v>1000</v>
          </cell>
          <cell r="P198">
            <v>415</v>
          </cell>
          <cell r="Q198">
            <v>2700</v>
          </cell>
          <cell r="R198">
            <v>2805</v>
          </cell>
          <cell r="S198">
            <v>1700</v>
          </cell>
          <cell r="T198">
            <v>3045</v>
          </cell>
          <cell r="U198">
            <v>35</v>
          </cell>
        </row>
        <row r="199">
          <cell r="F199" t="str">
            <v>CESFranceCOLT Fibre100M</v>
          </cell>
          <cell r="G199">
            <v>500</v>
          </cell>
          <cell r="H199">
            <v>1710</v>
          </cell>
          <cell r="I199">
            <v>1200</v>
          </cell>
          <cell r="J199">
            <v>970</v>
          </cell>
          <cell r="K199" t="str">
            <v>RT-AR4640-AC-CHASSIS</v>
          </cell>
          <cell r="L199">
            <v>1000</v>
          </cell>
          <cell r="M199">
            <v>270</v>
          </cell>
          <cell r="N199" t="str">
            <v>CISCO3825</v>
          </cell>
          <cell r="O199">
            <v>1000</v>
          </cell>
          <cell r="P199">
            <v>415</v>
          </cell>
          <cell r="Q199">
            <v>2700</v>
          </cell>
          <cell r="R199">
            <v>2950</v>
          </cell>
          <cell r="S199">
            <v>1700</v>
          </cell>
          <cell r="T199">
            <v>3220</v>
          </cell>
          <cell r="U199">
            <v>35</v>
          </cell>
        </row>
        <row r="200">
          <cell r="F200" t="str">
            <v>CESFranceCOLT Fibre110M</v>
          </cell>
          <cell r="G200">
            <v>1000</v>
          </cell>
          <cell r="H200">
            <v>1815</v>
          </cell>
          <cell r="I200">
            <v>2400</v>
          </cell>
          <cell r="J200">
            <v>1005</v>
          </cell>
          <cell r="K200" t="str">
            <v>7206VXR/NPE-G1</v>
          </cell>
          <cell r="L200">
            <v>2000</v>
          </cell>
          <cell r="M200">
            <v>1050</v>
          </cell>
          <cell r="N200" t="str">
            <v>7206VXR/NPE-G1</v>
          </cell>
          <cell r="O200">
            <v>2000</v>
          </cell>
          <cell r="P200">
            <v>1050</v>
          </cell>
          <cell r="Q200">
            <v>5400</v>
          </cell>
          <cell r="R200">
            <v>3870</v>
          </cell>
          <cell r="S200" t="str">
            <v>NA</v>
          </cell>
          <cell r="T200" t="str">
            <v>NA</v>
          </cell>
          <cell r="U200" t="str">
            <v>NA</v>
          </cell>
        </row>
        <row r="201">
          <cell r="F201" t="str">
            <v>CESFranceCOLT Fibre120M</v>
          </cell>
          <cell r="G201">
            <v>1000</v>
          </cell>
          <cell r="H201">
            <v>1915</v>
          </cell>
          <cell r="I201">
            <v>2400</v>
          </cell>
          <cell r="J201">
            <v>1040</v>
          </cell>
          <cell r="K201" t="str">
            <v>7206VXR/NPE-G1</v>
          </cell>
          <cell r="L201">
            <v>2000</v>
          </cell>
          <cell r="M201">
            <v>1050</v>
          </cell>
          <cell r="N201" t="str">
            <v>7206VXR/NPE-G1</v>
          </cell>
          <cell r="O201">
            <v>2000</v>
          </cell>
          <cell r="P201">
            <v>1050</v>
          </cell>
          <cell r="Q201">
            <v>5400</v>
          </cell>
          <cell r="R201">
            <v>4005</v>
          </cell>
          <cell r="S201" t="str">
            <v>NA</v>
          </cell>
          <cell r="T201" t="str">
            <v>NA</v>
          </cell>
          <cell r="U201" t="str">
            <v>NA</v>
          </cell>
        </row>
        <row r="202">
          <cell r="F202" t="str">
            <v>CESFranceCOLT Fibre130M</v>
          </cell>
          <cell r="G202">
            <v>1000</v>
          </cell>
          <cell r="H202">
            <v>2015</v>
          </cell>
          <cell r="I202">
            <v>2400</v>
          </cell>
          <cell r="J202">
            <v>1070</v>
          </cell>
          <cell r="K202" t="str">
            <v>7206VXR/NPE-G1</v>
          </cell>
          <cell r="L202">
            <v>2000</v>
          </cell>
          <cell r="M202">
            <v>1050</v>
          </cell>
          <cell r="N202" t="str">
            <v>7206VXR/NPE-G1</v>
          </cell>
          <cell r="O202">
            <v>2000</v>
          </cell>
          <cell r="P202">
            <v>1050</v>
          </cell>
          <cell r="Q202">
            <v>5400</v>
          </cell>
          <cell r="R202">
            <v>4135</v>
          </cell>
          <cell r="S202" t="str">
            <v>NA</v>
          </cell>
          <cell r="T202" t="str">
            <v>NA</v>
          </cell>
          <cell r="U202" t="str">
            <v>NA</v>
          </cell>
        </row>
        <row r="203">
          <cell r="F203" t="str">
            <v>CESFranceCOLT Fibre140M</v>
          </cell>
          <cell r="G203">
            <v>1000</v>
          </cell>
          <cell r="H203">
            <v>2110</v>
          </cell>
          <cell r="I203">
            <v>2400</v>
          </cell>
          <cell r="J203">
            <v>1100</v>
          </cell>
          <cell r="K203" t="str">
            <v>7206VXR/NPE-G1</v>
          </cell>
          <cell r="L203">
            <v>2000</v>
          </cell>
          <cell r="M203">
            <v>1050</v>
          </cell>
          <cell r="N203" t="str">
            <v>7206VXR/NPE-G1</v>
          </cell>
          <cell r="O203">
            <v>2000</v>
          </cell>
          <cell r="P203">
            <v>1050</v>
          </cell>
          <cell r="Q203">
            <v>5400</v>
          </cell>
          <cell r="R203">
            <v>4260</v>
          </cell>
          <cell r="S203" t="str">
            <v>NA</v>
          </cell>
          <cell r="T203" t="str">
            <v>NA</v>
          </cell>
          <cell r="U203" t="str">
            <v>NA</v>
          </cell>
        </row>
        <row r="204">
          <cell r="F204" t="str">
            <v>CESFranceCOLT Fibre150M</v>
          </cell>
          <cell r="G204">
            <v>1000</v>
          </cell>
          <cell r="H204">
            <v>2205</v>
          </cell>
          <cell r="I204">
            <v>2400</v>
          </cell>
          <cell r="J204">
            <v>1130</v>
          </cell>
          <cell r="K204" t="str">
            <v>7206VXR/NPE-G1</v>
          </cell>
          <cell r="L204">
            <v>2000</v>
          </cell>
          <cell r="M204">
            <v>1050</v>
          </cell>
          <cell r="N204" t="str">
            <v>7206VXR/NPE-G1</v>
          </cell>
          <cell r="O204">
            <v>2000</v>
          </cell>
          <cell r="P204">
            <v>1050</v>
          </cell>
          <cell r="Q204">
            <v>5400</v>
          </cell>
          <cell r="R204">
            <v>4385</v>
          </cell>
          <cell r="S204" t="str">
            <v>NA</v>
          </cell>
          <cell r="T204" t="str">
            <v>NA</v>
          </cell>
          <cell r="U204" t="str">
            <v>NA</v>
          </cell>
        </row>
        <row r="205">
          <cell r="F205" t="str">
            <v>CESFranceCOLT Fibre155M</v>
          </cell>
          <cell r="G205">
            <v>1000</v>
          </cell>
          <cell r="H205">
            <v>2250</v>
          </cell>
          <cell r="I205">
            <v>2400</v>
          </cell>
          <cell r="J205">
            <v>1145</v>
          </cell>
          <cell r="K205" t="str">
            <v>7206VXR/NPE-G1</v>
          </cell>
          <cell r="L205">
            <v>2000</v>
          </cell>
          <cell r="M205">
            <v>1050</v>
          </cell>
          <cell r="N205" t="str">
            <v>7206VXR/NPE-G1</v>
          </cell>
          <cell r="O205">
            <v>2000</v>
          </cell>
          <cell r="P205">
            <v>1050</v>
          </cell>
          <cell r="Q205">
            <v>5400</v>
          </cell>
          <cell r="R205">
            <v>4445</v>
          </cell>
          <cell r="S205" t="str">
            <v>NA</v>
          </cell>
          <cell r="T205" t="str">
            <v>NA</v>
          </cell>
          <cell r="U205" t="str">
            <v>NA</v>
          </cell>
        </row>
        <row r="206">
          <cell r="F206" t="str">
            <v>CESFranceCOLT Fibre200M</v>
          </cell>
          <cell r="G206">
            <v>1000</v>
          </cell>
          <cell r="H206">
            <v>2640</v>
          </cell>
          <cell r="I206">
            <v>2400</v>
          </cell>
          <cell r="J206">
            <v>1260</v>
          </cell>
          <cell r="K206" t="str">
            <v>7206VXR/NPE-G1</v>
          </cell>
          <cell r="L206">
            <v>2000</v>
          </cell>
          <cell r="M206">
            <v>1050</v>
          </cell>
          <cell r="N206" t="str">
            <v>7206VXR/NPE-G1</v>
          </cell>
          <cell r="O206">
            <v>2000</v>
          </cell>
          <cell r="P206">
            <v>1050</v>
          </cell>
          <cell r="Q206">
            <v>5400</v>
          </cell>
          <cell r="R206">
            <v>4950</v>
          </cell>
          <cell r="S206">
            <v>3400</v>
          </cell>
          <cell r="T206">
            <v>4680</v>
          </cell>
          <cell r="U206">
            <v>25</v>
          </cell>
        </row>
        <row r="207">
          <cell r="F207" t="str">
            <v>CESFranceCOLT Fibre300M</v>
          </cell>
          <cell r="G207">
            <v>1000</v>
          </cell>
          <cell r="H207">
            <v>3400</v>
          </cell>
          <cell r="I207">
            <v>2400</v>
          </cell>
          <cell r="J207">
            <v>1465</v>
          </cell>
          <cell r="K207" t="str">
            <v>7206VXR/NPE-G1</v>
          </cell>
          <cell r="L207">
            <v>2000</v>
          </cell>
          <cell r="M207">
            <v>1050</v>
          </cell>
          <cell r="N207" t="str">
            <v>7206VXR/NPE-G1</v>
          </cell>
          <cell r="O207">
            <v>2000</v>
          </cell>
          <cell r="P207">
            <v>1050</v>
          </cell>
          <cell r="Q207">
            <v>5400</v>
          </cell>
          <cell r="R207">
            <v>5915</v>
          </cell>
          <cell r="S207">
            <v>3400</v>
          </cell>
          <cell r="T207">
            <v>5840</v>
          </cell>
          <cell r="U207">
            <v>20</v>
          </cell>
        </row>
        <row r="208">
          <cell r="F208" t="str">
            <v>CESFranceCOLT Fibre400M</v>
          </cell>
          <cell r="G208">
            <v>1000</v>
          </cell>
          <cell r="H208">
            <v>4070</v>
          </cell>
          <cell r="I208">
            <v>2400</v>
          </cell>
          <cell r="J208">
            <v>1630</v>
          </cell>
          <cell r="K208" t="str">
            <v>7206VXR/NPE-G1</v>
          </cell>
          <cell r="L208">
            <v>2000</v>
          </cell>
          <cell r="M208">
            <v>1050</v>
          </cell>
          <cell r="N208" t="str">
            <v>7206VXR/NPE-G1</v>
          </cell>
          <cell r="O208">
            <v>2000</v>
          </cell>
          <cell r="P208">
            <v>1050</v>
          </cell>
          <cell r="Q208">
            <v>5400</v>
          </cell>
          <cell r="R208">
            <v>6750</v>
          </cell>
          <cell r="S208">
            <v>3400</v>
          </cell>
          <cell r="T208">
            <v>6840</v>
          </cell>
          <cell r="U208">
            <v>20</v>
          </cell>
        </row>
        <row r="209">
          <cell r="F209" t="str">
            <v>CESFranceCOLT Fibre500M</v>
          </cell>
          <cell r="G209">
            <v>1000</v>
          </cell>
          <cell r="H209">
            <v>4680</v>
          </cell>
          <cell r="I209">
            <v>2400</v>
          </cell>
          <cell r="J209">
            <v>1775</v>
          </cell>
          <cell r="K209" t="str">
            <v>ASR1002-F</v>
          </cell>
          <cell r="L209">
            <v>2000</v>
          </cell>
          <cell r="M209">
            <v>1140</v>
          </cell>
          <cell r="N209" t="str">
            <v>ASR1002-F</v>
          </cell>
          <cell r="O209">
            <v>2000</v>
          </cell>
          <cell r="P209">
            <v>1140</v>
          </cell>
          <cell r="Q209">
            <v>5400</v>
          </cell>
          <cell r="R209">
            <v>7595</v>
          </cell>
          <cell r="S209">
            <v>3400</v>
          </cell>
          <cell r="T209">
            <v>7750</v>
          </cell>
          <cell r="U209">
            <v>20</v>
          </cell>
        </row>
        <row r="210">
          <cell r="F210" t="str">
            <v>CESFranceCOLT Fibre600M</v>
          </cell>
          <cell r="G210">
            <v>1000</v>
          </cell>
          <cell r="H210">
            <v>5245</v>
          </cell>
          <cell r="I210">
            <v>2400</v>
          </cell>
          <cell r="J210">
            <v>1900</v>
          </cell>
          <cell r="K210" t="str">
            <v>ASR1002-F</v>
          </cell>
          <cell r="L210">
            <v>2000</v>
          </cell>
          <cell r="M210">
            <v>1140</v>
          </cell>
          <cell r="N210" t="str">
            <v>ASR1002-F</v>
          </cell>
          <cell r="O210">
            <v>2000</v>
          </cell>
          <cell r="P210">
            <v>1140</v>
          </cell>
          <cell r="Q210">
            <v>5400</v>
          </cell>
          <cell r="R210">
            <v>8285</v>
          </cell>
          <cell r="S210">
            <v>3400</v>
          </cell>
          <cell r="T210">
            <v>8575</v>
          </cell>
          <cell r="U210">
            <v>15</v>
          </cell>
        </row>
        <row r="211">
          <cell r="F211" t="str">
            <v>CESFranceCOLT Fibre700M</v>
          </cell>
          <cell r="G211">
            <v>1000</v>
          </cell>
          <cell r="H211">
            <v>5775</v>
          </cell>
          <cell r="I211">
            <v>2400</v>
          </cell>
          <cell r="J211">
            <v>2015</v>
          </cell>
          <cell r="K211" t="str">
            <v>ASR1002-F</v>
          </cell>
          <cell r="L211">
            <v>2000</v>
          </cell>
          <cell r="M211">
            <v>1140</v>
          </cell>
          <cell r="N211" t="str">
            <v>ASR1002-F</v>
          </cell>
          <cell r="O211">
            <v>2000</v>
          </cell>
          <cell r="P211">
            <v>1140</v>
          </cell>
          <cell r="Q211">
            <v>5400</v>
          </cell>
          <cell r="R211">
            <v>8930</v>
          </cell>
          <cell r="S211">
            <v>3400</v>
          </cell>
          <cell r="T211">
            <v>9350</v>
          </cell>
          <cell r="U211">
            <v>15</v>
          </cell>
        </row>
        <row r="212">
          <cell r="F212" t="str">
            <v>CESFranceCOLT Fibre800M</v>
          </cell>
          <cell r="G212">
            <v>1000</v>
          </cell>
          <cell r="H212">
            <v>6275</v>
          </cell>
          <cell r="I212">
            <v>2400</v>
          </cell>
          <cell r="J212">
            <v>2120</v>
          </cell>
          <cell r="K212" t="str">
            <v>ASR1002-F</v>
          </cell>
          <cell r="L212">
            <v>2000</v>
          </cell>
          <cell r="M212">
            <v>1140</v>
          </cell>
          <cell r="N212" t="str">
            <v>ASR1002-F</v>
          </cell>
          <cell r="O212">
            <v>2000</v>
          </cell>
          <cell r="P212">
            <v>1140</v>
          </cell>
          <cell r="Q212">
            <v>5400</v>
          </cell>
          <cell r="R212">
            <v>9535</v>
          </cell>
          <cell r="S212">
            <v>3400</v>
          </cell>
          <cell r="T212">
            <v>10075</v>
          </cell>
          <cell r="U212">
            <v>15</v>
          </cell>
        </row>
        <row r="213">
          <cell r="F213" t="str">
            <v>CESFranceCOLT Fibre900M</v>
          </cell>
          <cell r="G213">
            <v>1000</v>
          </cell>
          <cell r="H213">
            <v>6755</v>
          </cell>
          <cell r="I213">
            <v>2400</v>
          </cell>
          <cell r="J213">
            <v>2215</v>
          </cell>
          <cell r="K213" t="str">
            <v>ASR1002-F</v>
          </cell>
          <cell r="L213">
            <v>2000</v>
          </cell>
          <cell r="M213">
            <v>1140</v>
          </cell>
          <cell r="N213" t="str">
            <v>ASR1002-F</v>
          </cell>
          <cell r="O213">
            <v>2000</v>
          </cell>
          <cell r="P213">
            <v>1140</v>
          </cell>
          <cell r="Q213">
            <v>5400</v>
          </cell>
          <cell r="R213">
            <v>10110</v>
          </cell>
          <cell r="S213">
            <v>3400</v>
          </cell>
          <cell r="T213">
            <v>10765</v>
          </cell>
          <cell r="U213">
            <v>15</v>
          </cell>
        </row>
        <row r="214">
          <cell r="F214" t="str">
            <v>CESFranceCOLT Fibre1G</v>
          </cell>
          <cell r="G214">
            <v>1000</v>
          </cell>
          <cell r="H214">
            <v>7200</v>
          </cell>
          <cell r="I214">
            <v>2400</v>
          </cell>
          <cell r="J214">
            <v>2295</v>
          </cell>
          <cell r="K214" t="str">
            <v>ASR1002-F</v>
          </cell>
          <cell r="L214">
            <v>2000</v>
          </cell>
          <cell r="M214">
            <v>1140</v>
          </cell>
          <cell r="N214" t="str">
            <v>ASR1002-F</v>
          </cell>
          <cell r="O214">
            <v>2000</v>
          </cell>
          <cell r="P214">
            <v>1140</v>
          </cell>
          <cell r="Q214">
            <v>5400</v>
          </cell>
          <cell r="R214">
            <v>10635</v>
          </cell>
          <cell r="S214">
            <v>3400</v>
          </cell>
          <cell r="T214">
            <v>11395</v>
          </cell>
          <cell r="U214">
            <v>15</v>
          </cell>
        </row>
        <row r="215">
          <cell r="F215" t="str">
            <v>CESFranceCOLT Fibre80M</v>
          </cell>
          <cell r="G215">
            <v>500</v>
          </cell>
          <cell r="H215">
            <v>1495</v>
          </cell>
          <cell r="I215">
            <v>1200</v>
          </cell>
          <cell r="J215">
            <v>890</v>
          </cell>
          <cell r="K215" t="str">
            <v>RT-AR4640-AC-CHASSIS</v>
          </cell>
          <cell r="L215">
            <v>1000</v>
          </cell>
          <cell r="M215">
            <v>270</v>
          </cell>
          <cell r="N215" t="str">
            <v>CISCO3825</v>
          </cell>
          <cell r="O215">
            <v>1000</v>
          </cell>
          <cell r="P215">
            <v>415</v>
          </cell>
          <cell r="Q215">
            <v>2700</v>
          </cell>
          <cell r="R215">
            <v>2655</v>
          </cell>
          <cell r="S215">
            <v>1700</v>
          </cell>
          <cell r="T215">
            <v>2865</v>
          </cell>
          <cell r="U215">
            <v>40</v>
          </cell>
        </row>
        <row r="216">
          <cell r="F216" t="str">
            <v>CESGermanyCOLT Fibre64k</v>
          </cell>
          <cell r="G216">
            <v>200</v>
          </cell>
          <cell r="H216">
            <v>130</v>
          </cell>
          <cell r="I216">
            <v>500</v>
          </cell>
          <cell r="J216">
            <v>160</v>
          </cell>
          <cell r="K216" t="str">
            <v>CISCO881-K9</v>
          </cell>
          <cell r="L216">
            <v>200</v>
          </cell>
          <cell r="M216">
            <v>55</v>
          </cell>
          <cell r="N216" t="str">
            <v>AR 28-09</v>
          </cell>
          <cell r="O216">
            <v>500</v>
          </cell>
          <cell r="P216">
            <v>100</v>
          </cell>
          <cell r="Q216">
            <v>900</v>
          </cell>
          <cell r="R216">
            <v>345</v>
          </cell>
          <cell r="S216" t="str">
            <v>NA</v>
          </cell>
          <cell r="T216" t="str">
            <v>NA</v>
          </cell>
          <cell r="U216" t="str">
            <v>NA</v>
          </cell>
        </row>
        <row r="217">
          <cell r="F217" t="str">
            <v>CESGermanyCOLT Fibre128k</v>
          </cell>
          <cell r="G217">
            <v>200</v>
          </cell>
          <cell r="H217">
            <v>130</v>
          </cell>
          <cell r="I217">
            <v>500</v>
          </cell>
          <cell r="J217">
            <v>160</v>
          </cell>
          <cell r="K217" t="str">
            <v>CISCO881-K9</v>
          </cell>
          <cell r="L217">
            <v>200</v>
          </cell>
          <cell r="M217">
            <v>55</v>
          </cell>
          <cell r="N217" t="str">
            <v>AR 28-09</v>
          </cell>
          <cell r="O217">
            <v>500</v>
          </cell>
          <cell r="P217">
            <v>100</v>
          </cell>
          <cell r="Q217">
            <v>900</v>
          </cell>
          <cell r="R217">
            <v>345</v>
          </cell>
          <cell r="S217" t="str">
            <v>NA</v>
          </cell>
          <cell r="T217" t="str">
            <v>NA</v>
          </cell>
          <cell r="U217" t="str">
            <v>NA</v>
          </cell>
        </row>
        <row r="218">
          <cell r="F218" t="str">
            <v>CESGermanyCOLT Fibre256k</v>
          </cell>
          <cell r="G218">
            <v>200</v>
          </cell>
          <cell r="H218">
            <v>130</v>
          </cell>
          <cell r="I218">
            <v>500</v>
          </cell>
          <cell r="J218">
            <v>160</v>
          </cell>
          <cell r="K218" t="str">
            <v>CISCO881-K9</v>
          </cell>
          <cell r="L218">
            <v>200</v>
          </cell>
          <cell r="M218">
            <v>55</v>
          </cell>
          <cell r="N218" t="str">
            <v>AR 28-09</v>
          </cell>
          <cell r="O218">
            <v>500</v>
          </cell>
          <cell r="P218">
            <v>100</v>
          </cell>
          <cell r="Q218">
            <v>900</v>
          </cell>
          <cell r="R218">
            <v>345</v>
          </cell>
          <cell r="S218" t="str">
            <v>NA</v>
          </cell>
          <cell r="T218" t="str">
            <v>NA</v>
          </cell>
          <cell r="U218" t="str">
            <v>NA</v>
          </cell>
        </row>
        <row r="219">
          <cell r="F219" t="str">
            <v>CESGermanyCOLT Fibre0.5M</v>
          </cell>
          <cell r="G219">
            <v>200</v>
          </cell>
          <cell r="H219">
            <v>130</v>
          </cell>
          <cell r="I219">
            <v>500</v>
          </cell>
          <cell r="J219">
            <v>160</v>
          </cell>
          <cell r="K219" t="str">
            <v>CISCO881-K9</v>
          </cell>
          <cell r="L219">
            <v>200</v>
          </cell>
          <cell r="M219">
            <v>55</v>
          </cell>
          <cell r="N219" t="str">
            <v>AR 28-09</v>
          </cell>
          <cell r="O219">
            <v>500</v>
          </cell>
          <cell r="P219">
            <v>100</v>
          </cell>
          <cell r="Q219">
            <v>900</v>
          </cell>
          <cell r="R219">
            <v>345</v>
          </cell>
          <cell r="S219" t="str">
            <v>NA</v>
          </cell>
          <cell r="T219" t="str">
            <v>NA</v>
          </cell>
          <cell r="U219" t="str">
            <v>NA</v>
          </cell>
        </row>
        <row r="220">
          <cell r="F220" t="str">
            <v>CESGermanyCOLT Fibre1M</v>
          </cell>
          <cell r="G220">
            <v>200</v>
          </cell>
          <cell r="H220">
            <v>130</v>
          </cell>
          <cell r="I220">
            <v>500</v>
          </cell>
          <cell r="J220">
            <v>160</v>
          </cell>
          <cell r="K220" t="str">
            <v>CISCO881-K9</v>
          </cell>
          <cell r="L220">
            <v>200</v>
          </cell>
          <cell r="M220">
            <v>55</v>
          </cell>
          <cell r="N220" t="str">
            <v>AR 28-09</v>
          </cell>
          <cell r="O220">
            <v>500</v>
          </cell>
          <cell r="P220">
            <v>100</v>
          </cell>
          <cell r="Q220">
            <v>900</v>
          </cell>
          <cell r="R220">
            <v>345</v>
          </cell>
          <cell r="S220" t="str">
            <v>NA</v>
          </cell>
          <cell r="T220" t="str">
            <v>NA</v>
          </cell>
          <cell r="U220" t="str">
            <v>NA</v>
          </cell>
        </row>
        <row r="221">
          <cell r="F221" t="str">
            <v>CESGermanyCOLT Fibre1.5M</v>
          </cell>
          <cell r="G221">
            <v>200</v>
          </cell>
          <cell r="H221">
            <v>130</v>
          </cell>
          <cell r="I221">
            <v>500</v>
          </cell>
          <cell r="J221">
            <v>160</v>
          </cell>
          <cell r="K221" t="str">
            <v>CISCO881-K9</v>
          </cell>
          <cell r="L221">
            <v>200</v>
          </cell>
          <cell r="M221">
            <v>55</v>
          </cell>
          <cell r="N221" t="str">
            <v>AR 28-09</v>
          </cell>
          <cell r="O221">
            <v>500</v>
          </cell>
          <cell r="P221">
            <v>100</v>
          </cell>
          <cell r="Q221">
            <v>900</v>
          </cell>
          <cell r="R221">
            <v>345</v>
          </cell>
          <cell r="S221" t="str">
            <v>NA</v>
          </cell>
          <cell r="T221" t="str">
            <v>NA</v>
          </cell>
          <cell r="U221" t="str">
            <v>NA</v>
          </cell>
        </row>
        <row r="222">
          <cell r="F222" t="str">
            <v>CESGermanyCOLT Fibre2M</v>
          </cell>
          <cell r="G222">
            <v>200</v>
          </cell>
          <cell r="H222">
            <v>130</v>
          </cell>
          <cell r="I222">
            <v>500</v>
          </cell>
          <cell r="J222">
            <v>160</v>
          </cell>
          <cell r="K222" t="str">
            <v>CISCO881-K9</v>
          </cell>
          <cell r="L222">
            <v>200</v>
          </cell>
          <cell r="M222">
            <v>55</v>
          </cell>
          <cell r="N222" t="str">
            <v>AR 28-09</v>
          </cell>
          <cell r="O222">
            <v>500</v>
          </cell>
          <cell r="P222">
            <v>100</v>
          </cell>
          <cell r="Q222">
            <v>900</v>
          </cell>
          <cell r="R222">
            <v>345</v>
          </cell>
          <cell r="S222" t="str">
            <v>NA</v>
          </cell>
          <cell r="T222" t="str">
            <v>NA</v>
          </cell>
          <cell r="U222" t="str">
            <v>NA</v>
          </cell>
        </row>
        <row r="223">
          <cell r="F223" t="str">
            <v>CESGermanyCOLT Fibre3M</v>
          </cell>
          <cell r="G223">
            <v>500</v>
          </cell>
          <cell r="H223">
            <v>170</v>
          </cell>
          <cell r="I223">
            <v>500</v>
          </cell>
          <cell r="J223">
            <v>185</v>
          </cell>
          <cell r="K223" t="str">
            <v>CISCO881-K9</v>
          </cell>
          <cell r="L223">
            <v>200</v>
          </cell>
          <cell r="M223">
            <v>55</v>
          </cell>
          <cell r="N223" t="str">
            <v>AR 28-09</v>
          </cell>
          <cell r="O223">
            <v>500</v>
          </cell>
          <cell r="P223">
            <v>100</v>
          </cell>
          <cell r="Q223">
            <v>1200</v>
          </cell>
          <cell r="R223">
            <v>410</v>
          </cell>
          <cell r="S223" t="str">
            <v>NA</v>
          </cell>
          <cell r="T223" t="str">
            <v>NA</v>
          </cell>
          <cell r="U223" t="str">
            <v>NA</v>
          </cell>
        </row>
        <row r="224">
          <cell r="F224" t="str">
            <v>CESGermanyCOLT Fibre4M</v>
          </cell>
          <cell r="G224">
            <v>500</v>
          </cell>
          <cell r="H224">
            <v>205</v>
          </cell>
          <cell r="I224">
            <v>500</v>
          </cell>
          <cell r="J224">
            <v>205</v>
          </cell>
          <cell r="K224" t="str">
            <v>CISCO881-K9</v>
          </cell>
          <cell r="L224">
            <v>200</v>
          </cell>
          <cell r="M224">
            <v>55</v>
          </cell>
          <cell r="N224" t="str">
            <v>AR 28-09</v>
          </cell>
          <cell r="O224">
            <v>500</v>
          </cell>
          <cell r="P224">
            <v>100</v>
          </cell>
          <cell r="Q224">
            <v>1200</v>
          </cell>
          <cell r="R224">
            <v>465</v>
          </cell>
          <cell r="S224" t="str">
            <v>NA</v>
          </cell>
          <cell r="T224" t="str">
            <v>NA</v>
          </cell>
          <cell r="U224" t="str">
            <v>NA</v>
          </cell>
        </row>
        <row r="225">
          <cell r="F225" t="str">
            <v>CESGermanyCOLT Fibre5M</v>
          </cell>
          <cell r="G225">
            <v>500</v>
          </cell>
          <cell r="H225">
            <v>240</v>
          </cell>
          <cell r="I225">
            <v>500</v>
          </cell>
          <cell r="J225">
            <v>225</v>
          </cell>
          <cell r="K225" t="str">
            <v>AR 28-31</v>
          </cell>
          <cell r="L225">
            <v>500</v>
          </cell>
          <cell r="M225">
            <v>105</v>
          </cell>
          <cell r="N225" t="str">
            <v>CISCO1841</v>
          </cell>
          <cell r="O225">
            <v>500</v>
          </cell>
          <cell r="P225">
            <v>135</v>
          </cell>
          <cell r="Q225">
            <v>1500</v>
          </cell>
          <cell r="R225">
            <v>570</v>
          </cell>
          <cell r="S225">
            <v>1000</v>
          </cell>
          <cell r="T225">
            <v>560</v>
          </cell>
          <cell r="U225">
            <v>115</v>
          </cell>
        </row>
        <row r="226">
          <cell r="F226" t="str">
            <v>CESGermanyCOLT Fibre6M</v>
          </cell>
          <cell r="G226">
            <v>500</v>
          </cell>
          <cell r="H226">
            <v>270</v>
          </cell>
          <cell r="I226">
            <v>500</v>
          </cell>
          <cell r="J226">
            <v>240</v>
          </cell>
          <cell r="K226" t="str">
            <v>AR 28-31</v>
          </cell>
          <cell r="L226">
            <v>500</v>
          </cell>
          <cell r="M226">
            <v>105</v>
          </cell>
          <cell r="N226" t="str">
            <v>CISCO1841</v>
          </cell>
          <cell r="O226">
            <v>500</v>
          </cell>
          <cell r="P226">
            <v>135</v>
          </cell>
          <cell r="Q226">
            <v>1500</v>
          </cell>
          <cell r="R226">
            <v>615</v>
          </cell>
          <cell r="S226" t="str">
            <v>NA</v>
          </cell>
          <cell r="T226" t="str">
            <v>NA</v>
          </cell>
          <cell r="U226" t="str">
            <v>NA</v>
          </cell>
        </row>
        <row r="227">
          <cell r="F227" t="str">
            <v>CESGermanyCOLT Fibre7M</v>
          </cell>
          <cell r="G227">
            <v>500</v>
          </cell>
          <cell r="H227">
            <v>300</v>
          </cell>
          <cell r="I227">
            <v>500</v>
          </cell>
          <cell r="J227">
            <v>255</v>
          </cell>
          <cell r="K227" t="str">
            <v>AR 28-31</v>
          </cell>
          <cell r="L227">
            <v>500</v>
          </cell>
          <cell r="M227">
            <v>105</v>
          </cell>
          <cell r="N227" t="str">
            <v>CISCO1841</v>
          </cell>
          <cell r="O227">
            <v>500</v>
          </cell>
          <cell r="P227">
            <v>135</v>
          </cell>
          <cell r="Q227">
            <v>1500</v>
          </cell>
          <cell r="R227">
            <v>660</v>
          </cell>
          <cell r="S227" t="str">
            <v>NA</v>
          </cell>
          <cell r="T227" t="str">
            <v>NA</v>
          </cell>
          <cell r="U227" t="str">
            <v>NA</v>
          </cell>
        </row>
        <row r="228">
          <cell r="F228" t="str">
            <v>CESGermanyCOLT Fibre8M</v>
          </cell>
          <cell r="G228">
            <v>500</v>
          </cell>
          <cell r="H228">
            <v>330</v>
          </cell>
          <cell r="I228">
            <v>500</v>
          </cell>
          <cell r="J228">
            <v>270</v>
          </cell>
          <cell r="K228" t="str">
            <v>AR 28-31</v>
          </cell>
          <cell r="L228">
            <v>500</v>
          </cell>
          <cell r="M228">
            <v>105</v>
          </cell>
          <cell r="N228" t="str">
            <v>CISCO1841</v>
          </cell>
          <cell r="O228">
            <v>500</v>
          </cell>
          <cell r="P228">
            <v>135</v>
          </cell>
          <cell r="Q228">
            <v>1500</v>
          </cell>
          <cell r="R228">
            <v>705</v>
          </cell>
          <cell r="S228" t="str">
            <v>NA</v>
          </cell>
          <cell r="T228" t="str">
            <v>NA</v>
          </cell>
          <cell r="U228" t="str">
            <v>NA</v>
          </cell>
        </row>
        <row r="229">
          <cell r="F229" t="str">
            <v>CESGermanyCOLT Fibre9M</v>
          </cell>
          <cell r="G229">
            <v>500</v>
          </cell>
          <cell r="H229">
            <v>355</v>
          </cell>
          <cell r="I229">
            <v>500</v>
          </cell>
          <cell r="J229">
            <v>285</v>
          </cell>
          <cell r="K229" t="str">
            <v>AR 28-31</v>
          </cell>
          <cell r="L229">
            <v>500</v>
          </cell>
          <cell r="M229">
            <v>105</v>
          </cell>
          <cell r="N229" t="str">
            <v>CISCO2811</v>
          </cell>
          <cell r="O229">
            <v>500</v>
          </cell>
          <cell r="P229">
            <v>175</v>
          </cell>
          <cell r="Q229">
            <v>1500</v>
          </cell>
          <cell r="R229">
            <v>745</v>
          </cell>
          <cell r="S229" t="str">
            <v>NA</v>
          </cell>
          <cell r="T229" t="str">
            <v>NA</v>
          </cell>
          <cell r="U229" t="str">
            <v>NA</v>
          </cell>
        </row>
        <row r="230">
          <cell r="F230" t="str">
            <v>CESGermanyCOLT Fibre10M</v>
          </cell>
          <cell r="G230">
            <v>500</v>
          </cell>
          <cell r="H230">
            <v>385</v>
          </cell>
          <cell r="I230">
            <v>500</v>
          </cell>
          <cell r="J230">
            <v>300</v>
          </cell>
          <cell r="K230" t="str">
            <v>AR 28-31</v>
          </cell>
          <cell r="L230">
            <v>500</v>
          </cell>
          <cell r="M230">
            <v>105</v>
          </cell>
          <cell r="N230" t="str">
            <v>CISCO2811</v>
          </cell>
          <cell r="O230">
            <v>500</v>
          </cell>
          <cell r="P230">
            <v>175</v>
          </cell>
          <cell r="Q230">
            <v>1500</v>
          </cell>
          <cell r="R230">
            <v>790</v>
          </cell>
          <cell r="S230">
            <v>1000</v>
          </cell>
          <cell r="T230">
            <v>825</v>
          </cell>
          <cell r="U230">
            <v>85</v>
          </cell>
        </row>
        <row r="231">
          <cell r="F231" t="str">
            <v>CESGermanyCOLT Fibre11M</v>
          </cell>
          <cell r="G231">
            <v>500</v>
          </cell>
          <cell r="H231">
            <v>400</v>
          </cell>
          <cell r="I231">
            <v>500</v>
          </cell>
          <cell r="J231">
            <v>310</v>
          </cell>
          <cell r="K231" t="str">
            <v>AR 28-31</v>
          </cell>
          <cell r="L231">
            <v>500</v>
          </cell>
          <cell r="M231">
            <v>105</v>
          </cell>
          <cell r="N231" t="str">
            <v>CISCO2811</v>
          </cell>
          <cell r="O231">
            <v>500</v>
          </cell>
          <cell r="P231">
            <v>175</v>
          </cell>
          <cell r="Q231">
            <v>1500</v>
          </cell>
          <cell r="R231">
            <v>815</v>
          </cell>
          <cell r="S231" t="str">
            <v>NA</v>
          </cell>
          <cell r="T231" t="str">
            <v>NA</v>
          </cell>
          <cell r="U231" t="str">
            <v>NA</v>
          </cell>
        </row>
        <row r="232">
          <cell r="F232" t="str">
            <v>CESGermanyCOLT Fibre12M</v>
          </cell>
          <cell r="G232">
            <v>500</v>
          </cell>
          <cell r="H232">
            <v>415</v>
          </cell>
          <cell r="I232">
            <v>500</v>
          </cell>
          <cell r="J232">
            <v>320</v>
          </cell>
          <cell r="K232" t="str">
            <v>AR 28-31</v>
          </cell>
          <cell r="L232">
            <v>500</v>
          </cell>
          <cell r="M232">
            <v>105</v>
          </cell>
          <cell r="N232" t="str">
            <v>CISCO2811</v>
          </cell>
          <cell r="O232">
            <v>500</v>
          </cell>
          <cell r="P232">
            <v>175</v>
          </cell>
          <cell r="Q232">
            <v>1500</v>
          </cell>
          <cell r="R232">
            <v>840</v>
          </cell>
          <cell r="S232" t="str">
            <v>NA</v>
          </cell>
          <cell r="T232" t="str">
            <v>NA</v>
          </cell>
          <cell r="U232" t="str">
            <v>NA</v>
          </cell>
        </row>
        <row r="233">
          <cell r="F233" t="str">
            <v>CESGermanyCOLT Fibre13M</v>
          </cell>
          <cell r="G233">
            <v>500</v>
          </cell>
          <cell r="H233">
            <v>430</v>
          </cell>
          <cell r="I233">
            <v>500</v>
          </cell>
          <cell r="J233">
            <v>330</v>
          </cell>
          <cell r="K233" t="str">
            <v>AR 28-31</v>
          </cell>
          <cell r="L233">
            <v>500</v>
          </cell>
          <cell r="M233">
            <v>105</v>
          </cell>
          <cell r="N233" t="str">
            <v>CISCO2811</v>
          </cell>
          <cell r="O233">
            <v>500</v>
          </cell>
          <cell r="P233">
            <v>175</v>
          </cell>
          <cell r="Q233">
            <v>1500</v>
          </cell>
          <cell r="R233">
            <v>865</v>
          </cell>
          <cell r="S233" t="str">
            <v>NA</v>
          </cell>
          <cell r="T233" t="str">
            <v>NA</v>
          </cell>
          <cell r="U233" t="str">
            <v>NA</v>
          </cell>
        </row>
        <row r="234">
          <cell r="F234" t="str">
            <v>CESGermanyCOLT Fibre14M</v>
          </cell>
          <cell r="G234">
            <v>500</v>
          </cell>
          <cell r="H234">
            <v>445</v>
          </cell>
          <cell r="I234">
            <v>500</v>
          </cell>
          <cell r="J234">
            <v>340</v>
          </cell>
          <cell r="K234" t="str">
            <v>AR 28-31</v>
          </cell>
          <cell r="L234">
            <v>500</v>
          </cell>
          <cell r="M234">
            <v>105</v>
          </cell>
          <cell r="N234" t="str">
            <v>CISCO2811</v>
          </cell>
          <cell r="O234">
            <v>500</v>
          </cell>
          <cell r="P234">
            <v>175</v>
          </cell>
          <cell r="Q234">
            <v>1500</v>
          </cell>
          <cell r="R234">
            <v>890</v>
          </cell>
          <cell r="S234" t="str">
            <v>NA</v>
          </cell>
          <cell r="T234" t="str">
            <v>NA</v>
          </cell>
          <cell r="U234" t="str">
            <v>NA</v>
          </cell>
        </row>
        <row r="235">
          <cell r="F235" t="str">
            <v>CESGermanyCOLT Fibre15M</v>
          </cell>
          <cell r="G235">
            <v>500</v>
          </cell>
          <cell r="H235">
            <v>460</v>
          </cell>
          <cell r="I235">
            <v>500</v>
          </cell>
          <cell r="J235">
            <v>350</v>
          </cell>
          <cell r="K235" t="str">
            <v>AR 28-31</v>
          </cell>
          <cell r="L235">
            <v>500</v>
          </cell>
          <cell r="M235">
            <v>105</v>
          </cell>
          <cell r="N235" t="str">
            <v>CISCO2811</v>
          </cell>
          <cell r="O235">
            <v>500</v>
          </cell>
          <cell r="P235">
            <v>175</v>
          </cell>
          <cell r="Q235">
            <v>1500</v>
          </cell>
          <cell r="R235">
            <v>915</v>
          </cell>
          <cell r="S235">
            <v>1000</v>
          </cell>
          <cell r="T235">
            <v>975</v>
          </cell>
          <cell r="U235">
            <v>65</v>
          </cell>
        </row>
        <row r="236">
          <cell r="F236" t="str">
            <v>CESGermanyCOLT Fibre16M</v>
          </cell>
          <cell r="G236">
            <v>500</v>
          </cell>
          <cell r="H236">
            <v>475</v>
          </cell>
          <cell r="I236">
            <v>500</v>
          </cell>
          <cell r="J236">
            <v>360</v>
          </cell>
          <cell r="K236" t="str">
            <v>AR 28-31</v>
          </cell>
          <cell r="L236">
            <v>500</v>
          </cell>
          <cell r="M236">
            <v>105</v>
          </cell>
          <cell r="N236" t="str">
            <v>CISCO2811</v>
          </cell>
          <cell r="O236">
            <v>500</v>
          </cell>
          <cell r="P236">
            <v>175</v>
          </cell>
          <cell r="Q236">
            <v>1500</v>
          </cell>
          <cell r="R236">
            <v>940</v>
          </cell>
          <cell r="S236" t="str">
            <v>NA</v>
          </cell>
          <cell r="T236" t="str">
            <v>NA</v>
          </cell>
          <cell r="U236" t="str">
            <v>NA</v>
          </cell>
        </row>
        <row r="237">
          <cell r="F237" t="str">
            <v>CESGermanyCOLT Fibre17M</v>
          </cell>
          <cell r="G237">
            <v>500</v>
          </cell>
          <cell r="H237">
            <v>490</v>
          </cell>
          <cell r="I237">
            <v>500</v>
          </cell>
          <cell r="J237">
            <v>370</v>
          </cell>
          <cell r="K237" t="str">
            <v>AR 28-31</v>
          </cell>
          <cell r="L237">
            <v>500</v>
          </cell>
          <cell r="M237">
            <v>105</v>
          </cell>
          <cell r="N237" t="str">
            <v>CISCO2811</v>
          </cell>
          <cell r="O237">
            <v>500</v>
          </cell>
          <cell r="P237">
            <v>175</v>
          </cell>
          <cell r="Q237">
            <v>1500</v>
          </cell>
          <cell r="R237">
            <v>965</v>
          </cell>
          <cell r="S237" t="str">
            <v>NA</v>
          </cell>
          <cell r="T237" t="str">
            <v>NA</v>
          </cell>
          <cell r="U237" t="str">
            <v>NA</v>
          </cell>
        </row>
        <row r="238">
          <cell r="F238" t="str">
            <v>CESGermanyCOLT Fibre18M</v>
          </cell>
          <cell r="G238">
            <v>500</v>
          </cell>
          <cell r="H238">
            <v>505</v>
          </cell>
          <cell r="I238">
            <v>500</v>
          </cell>
          <cell r="J238">
            <v>375</v>
          </cell>
          <cell r="K238" t="str">
            <v>AR 28-31</v>
          </cell>
          <cell r="L238">
            <v>500</v>
          </cell>
          <cell r="M238">
            <v>105</v>
          </cell>
          <cell r="N238" t="str">
            <v>CISCO2811</v>
          </cell>
          <cell r="O238">
            <v>500</v>
          </cell>
          <cell r="P238">
            <v>175</v>
          </cell>
          <cell r="Q238">
            <v>1500</v>
          </cell>
          <cell r="R238">
            <v>985</v>
          </cell>
          <cell r="S238" t="str">
            <v>NA</v>
          </cell>
          <cell r="T238" t="str">
            <v>NA</v>
          </cell>
          <cell r="U238" t="str">
            <v>NA</v>
          </cell>
        </row>
        <row r="239">
          <cell r="F239" t="str">
            <v>CESGermanyCOLT Fibre19M</v>
          </cell>
          <cell r="G239">
            <v>500</v>
          </cell>
          <cell r="H239">
            <v>520</v>
          </cell>
          <cell r="I239">
            <v>500</v>
          </cell>
          <cell r="J239">
            <v>380</v>
          </cell>
          <cell r="K239" t="str">
            <v>AR 28-31</v>
          </cell>
          <cell r="L239">
            <v>500</v>
          </cell>
          <cell r="M239">
            <v>105</v>
          </cell>
          <cell r="N239" t="str">
            <v>CISCO2811</v>
          </cell>
          <cell r="O239">
            <v>500</v>
          </cell>
          <cell r="P239">
            <v>175</v>
          </cell>
          <cell r="Q239">
            <v>1500</v>
          </cell>
          <cell r="R239">
            <v>1005</v>
          </cell>
          <cell r="S239" t="str">
            <v>NA</v>
          </cell>
          <cell r="T239" t="str">
            <v>NA</v>
          </cell>
          <cell r="U239" t="str">
            <v>NA</v>
          </cell>
        </row>
        <row r="240">
          <cell r="F240" t="str">
            <v>CESGermanyCOLT Fibre20M</v>
          </cell>
          <cell r="G240">
            <v>500</v>
          </cell>
          <cell r="H240">
            <v>535</v>
          </cell>
          <cell r="I240">
            <v>500</v>
          </cell>
          <cell r="J240">
            <v>385</v>
          </cell>
          <cell r="K240" t="str">
            <v>AR 28-31</v>
          </cell>
          <cell r="L240">
            <v>500</v>
          </cell>
          <cell r="M240">
            <v>105</v>
          </cell>
          <cell r="N240" t="str">
            <v>CISCO2811</v>
          </cell>
          <cell r="O240">
            <v>500</v>
          </cell>
          <cell r="P240">
            <v>175</v>
          </cell>
          <cell r="Q240">
            <v>1500</v>
          </cell>
          <cell r="R240">
            <v>1025</v>
          </cell>
          <cell r="S240">
            <v>1000</v>
          </cell>
          <cell r="T240">
            <v>1105</v>
          </cell>
          <cell r="U240">
            <v>60</v>
          </cell>
        </row>
        <row r="241">
          <cell r="F241" t="str">
            <v>CESGermanyCOLT Fibre25M</v>
          </cell>
          <cell r="G241">
            <v>500</v>
          </cell>
          <cell r="H241">
            <v>595</v>
          </cell>
          <cell r="I241">
            <v>500</v>
          </cell>
          <cell r="J241">
            <v>415</v>
          </cell>
          <cell r="K241" t="str">
            <v>RT-AR4640-AC-CHASSIS</v>
          </cell>
          <cell r="L241">
            <v>1000</v>
          </cell>
          <cell r="M241">
            <v>270</v>
          </cell>
          <cell r="N241" t="str">
            <v>CISCO3825</v>
          </cell>
          <cell r="O241">
            <v>1000</v>
          </cell>
          <cell r="P241">
            <v>415</v>
          </cell>
          <cell r="Q241">
            <v>2000</v>
          </cell>
          <cell r="R241">
            <v>1280</v>
          </cell>
          <cell r="S241">
            <v>1000</v>
          </cell>
          <cell r="T241">
            <v>1215</v>
          </cell>
          <cell r="U241">
            <v>50</v>
          </cell>
        </row>
        <row r="242">
          <cell r="F242" t="str">
            <v>CESGermanyCOLT Fibre30M</v>
          </cell>
          <cell r="G242">
            <v>500</v>
          </cell>
          <cell r="H242">
            <v>650</v>
          </cell>
          <cell r="I242">
            <v>500</v>
          </cell>
          <cell r="J242">
            <v>440</v>
          </cell>
          <cell r="K242" t="str">
            <v>RT-AR4640-AC-CHASSIS</v>
          </cell>
          <cell r="L242">
            <v>1000</v>
          </cell>
          <cell r="M242">
            <v>270</v>
          </cell>
          <cell r="N242" t="str">
            <v>CISCO3825</v>
          </cell>
          <cell r="O242">
            <v>1000</v>
          </cell>
          <cell r="P242">
            <v>415</v>
          </cell>
          <cell r="Q242">
            <v>2000</v>
          </cell>
          <cell r="R242">
            <v>1360</v>
          </cell>
          <cell r="S242">
            <v>1000</v>
          </cell>
          <cell r="T242">
            <v>1310</v>
          </cell>
          <cell r="U242">
            <v>45</v>
          </cell>
        </row>
        <row r="243">
          <cell r="F243" t="str">
            <v>CESGermanyCOLT Fibre34M</v>
          </cell>
          <cell r="G243">
            <v>500</v>
          </cell>
          <cell r="H243">
            <v>690</v>
          </cell>
          <cell r="I243">
            <v>500</v>
          </cell>
          <cell r="J243">
            <v>460</v>
          </cell>
          <cell r="K243" t="str">
            <v>RT-AR4640-AC-CHASSIS</v>
          </cell>
          <cell r="L243">
            <v>1000</v>
          </cell>
          <cell r="M243">
            <v>270</v>
          </cell>
          <cell r="N243" t="str">
            <v>CISCO3825</v>
          </cell>
          <cell r="O243">
            <v>1000</v>
          </cell>
          <cell r="P243">
            <v>415</v>
          </cell>
          <cell r="Q243">
            <v>2000</v>
          </cell>
          <cell r="R243">
            <v>1420</v>
          </cell>
          <cell r="S243" t="str">
            <v>NA</v>
          </cell>
          <cell r="T243" t="str">
            <v>NA</v>
          </cell>
          <cell r="U243" t="str">
            <v>NA</v>
          </cell>
        </row>
        <row r="244">
          <cell r="F244" t="str">
            <v>CESGermanyCOLT Fibre35M</v>
          </cell>
          <cell r="G244">
            <v>1420</v>
          </cell>
          <cell r="H244">
            <v>1420</v>
          </cell>
          <cell r="I244">
            <v>1420</v>
          </cell>
          <cell r="J244">
            <v>1420</v>
          </cell>
          <cell r="K244">
            <v>1420</v>
          </cell>
          <cell r="L244">
            <v>1420</v>
          </cell>
          <cell r="M244">
            <v>1420</v>
          </cell>
          <cell r="N244">
            <v>1420</v>
          </cell>
          <cell r="O244">
            <v>1420</v>
          </cell>
          <cell r="P244">
            <v>1420</v>
          </cell>
          <cell r="Q244">
            <v>1420</v>
          </cell>
          <cell r="R244">
            <v>1420</v>
          </cell>
          <cell r="S244">
            <v>1000</v>
          </cell>
          <cell r="T244">
            <v>1395</v>
          </cell>
          <cell r="U244">
            <v>40</v>
          </cell>
        </row>
        <row r="245">
          <cell r="F245" t="str">
            <v>CESGermanyCOLT Fibre40M</v>
          </cell>
          <cell r="G245">
            <v>500</v>
          </cell>
          <cell r="H245">
            <v>745</v>
          </cell>
          <cell r="I245">
            <v>500</v>
          </cell>
          <cell r="J245">
            <v>485</v>
          </cell>
          <cell r="K245" t="str">
            <v>RT-AR4640-AC-CHASSIS</v>
          </cell>
          <cell r="L245">
            <v>1000</v>
          </cell>
          <cell r="M245">
            <v>270</v>
          </cell>
          <cell r="N245" t="str">
            <v>CISCO3825</v>
          </cell>
          <cell r="O245">
            <v>1000</v>
          </cell>
          <cell r="P245">
            <v>415</v>
          </cell>
          <cell r="Q245">
            <v>2000</v>
          </cell>
          <cell r="R245">
            <v>1500</v>
          </cell>
          <cell r="S245">
            <v>1000</v>
          </cell>
          <cell r="T245">
            <v>1480</v>
          </cell>
          <cell r="U245">
            <v>40</v>
          </cell>
        </row>
        <row r="246">
          <cell r="F246" t="str">
            <v>CESGermanyCOLT Fibre45M</v>
          </cell>
          <cell r="G246">
            <v>500</v>
          </cell>
          <cell r="H246">
            <v>785</v>
          </cell>
          <cell r="I246">
            <v>500</v>
          </cell>
          <cell r="J246">
            <v>505</v>
          </cell>
          <cell r="K246" t="str">
            <v>RT-AR4640-AC-CHASSIS</v>
          </cell>
          <cell r="L246">
            <v>1000</v>
          </cell>
          <cell r="M246">
            <v>270</v>
          </cell>
          <cell r="N246" t="str">
            <v>CISCO3825</v>
          </cell>
          <cell r="O246">
            <v>1000</v>
          </cell>
          <cell r="P246">
            <v>415</v>
          </cell>
          <cell r="Q246">
            <v>2000</v>
          </cell>
          <cell r="R246">
            <v>1560</v>
          </cell>
          <cell r="S246">
            <v>1000</v>
          </cell>
          <cell r="T246">
            <v>1550</v>
          </cell>
          <cell r="U246">
            <v>35</v>
          </cell>
        </row>
        <row r="247">
          <cell r="F247" t="str">
            <v>CESGermanyCOLT Fibre50M</v>
          </cell>
          <cell r="G247">
            <v>500</v>
          </cell>
          <cell r="H247">
            <v>815</v>
          </cell>
          <cell r="I247">
            <v>500</v>
          </cell>
          <cell r="J247">
            <v>520</v>
          </cell>
          <cell r="K247" t="str">
            <v>RT-AR4640-AC-CHASSIS</v>
          </cell>
          <cell r="L247">
            <v>1000</v>
          </cell>
          <cell r="M247">
            <v>270</v>
          </cell>
          <cell r="N247" t="str">
            <v>CISCO3825</v>
          </cell>
          <cell r="O247">
            <v>1000</v>
          </cell>
          <cell r="P247">
            <v>415</v>
          </cell>
          <cell r="Q247">
            <v>2000</v>
          </cell>
          <cell r="R247">
            <v>1605</v>
          </cell>
          <cell r="S247">
            <v>1000</v>
          </cell>
          <cell r="T247">
            <v>1605</v>
          </cell>
          <cell r="U247">
            <v>35</v>
          </cell>
        </row>
        <row r="248">
          <cell r="F248" t="str">
            <v>CESGermanyCOLT Fibre60M</v>
          </cell>
          <cell r="G248">
            <v>500</v>
          </cell>
          <cell r="H248">
            <v>870</v>
          </cell>
          <cell r="I248">
            <v>1000</v>
          </cell>
          <cell r="J248">
            <v>550</v>
          </cell>
          <cell r="K248" t="str">
            <v>RT-AR4640-AC-CHASSIS</v>
          </cell>
          <cell r="L248">
            <v>1000</v>
          </cell>
          <cell r="M248">
            <v>270</v>
          </cell>
          <cell r="N248" t="str">
            <v>CISCO3825</v>
          </cell>
          <cell r="O248">
            <v>1000</v>
          </cell>
          <cell r="P248">
            <v>415</v>
          </cell>
          <cell r="Q248">
            <v>2500</v>
          </cell>
          <cell r="R248">
            <v>1690</v>
          </cell>
          <cell r="S248">
            <v>1500</v>
          </cell>
          <cell r="T248">
            <v>1705</v>
          </cell>
          <cell r="U248">
            <v>30</v>
          </cell>
        </row>
        <row r="249">
          <cell r="F249" t="str">
            <v>CESGermanyCOLT Fibre70M</v>
          </cell>
          <cell r="G249">
            <v>30</v>
          </cell>
          <cell r="H249">
            <v>30</v>
          </cell>
          <cell r="I249">
            <v>30</v>
          </cell>
          <cell r="J249">
            <v>30</v>
          </cell>
          <cell r="K249">
            <v>30</v>
          </cell>
          <cell r="L249">
            <v>30</v>
          </cell>
          <cell r="M249">
            <v>30</v>
          </cell>
          <cell r="N249">
            <v>30</v>
          </cell>
          <cell r="O249">
            <v>30</v>
          </cell>
          <cell r="P249">
            <v>30</v>
          </cell>
          <cell r="Q249">
            <v>30</v>
          </cell>
          <cell r="R249">
            <v>30</v>
          </cell>
          <cell r="S249">
            <v>1500</v>
          </cell>
          <cell r="T249">
            <v>1905</v>
          </cell>
          <cell r="U249">
            <v>30</v>
          </cell>
        </row>
        <row r="250">
          <cell r="F250" t="str">
            <v>CESGermanyCOLT Fibre75M</v>
          </cell>
          <cell r="G250">
            <v>500</v>
          </cell>
          <cell r="H250">
            <v>940</v>
          </cell>
          <cell r="I250">
            <v>1000</v>
          </cell>
          <cell r="J250">
            <v>590</v>
          </cell>
          <cell r="K250" t="str">
            <v>RT-AR4640-AC-CHASSIS</v>
          </cell>
          <cell r="L250">
            <v>1000</v>
          </cell>
          <cell r="M250">
            <v>270</v>
          </cell>
          <cell r="N250" t="str">
            <v>CISCO3825</v>
          </cell>
          <cell r="O250">
            <v>1000</v>
          </cell>
          <cell r="P250">
            <v>415</v>
          </cell>
          <cell r="Q250">
            <v>2500</v>
          </cell>
          <cell r="R250">
            <v>1800</v>
          </cell>
          <cell r="S250" t="str">
            <v>NA</v>
          </cell>
          <cell r="T250" t="str">
            <v>NA</v>
          </cell>
          <cell r="U250" t="str">
            <v>NA</v>
          </cell>
        </row>
        <row r="251">
          <cell r="F251" t="str">
            <v>CESGermanyCOLT Fibre90M</v>
          </cell>
          <cell r="G251">
            <v>500</v>
          </cell>
          <cell r="H251">
            <v>1000</v>
          </cell>
          <cell r="I251">
            <v>1000</v>
          </cell>
          <cell r="J251">
            <v>625</v>
          </cell>
          <cell r="K251" t="str">
            <v>RT-AR4640-AC-CHASSIS</v>
          </cell>
          <cell r="L251">
            <v>1000</v>
          </cell>
          <cell r="M251">
            <v>270</v>
          </cell>
          <cell r="N251" t="str">
            <v>CISCO3825</v>
          </cell>
          <cell r="O251">
            <v>1000</v>
          </cell>
          <cell r="P251">
            <v>415</v>
          </cell>
          <cell r="Q251">
            <v>2500</v>
          </cell>
          <cell r="R251">
            <v>1895</v>
          </cell>
          <cell r="S251">
            <v>1500</v>
          </cell>
          <cell r="T251">
            <v>1950</v>
          </cell>
          <cell r="U251">
            <v>25</v>
          </cell>
        </row>
        <row r="252">
          <cell r="F252" t="str">
            <v>CESGermanyCOLT Fibre100M</v>
          </cell>
          <cell r="G252">
            <v>500</v>
          </cell>
          <cell r="H252">
            <v>1045</v>
          </cell>
          <cell r="I252">
            <v>1000</v>
          </cell>
          <cell r="J252">
            <v>650</v>
          </cell>
          <cell r="K252" t="str">
            <v>RT-AR4640-AC-CHASSIS</v>
          </cell>
          <cell r="L252">
            <v>1000</v>
          </cell>
          <cell r="M252">
            <v>270</v>
          </cell>
          <cell r="N252" t="str">
            <v>CISCO3825</v>
          </cell>
          <cell r="O252">
            <v>1000</v>
          </cell>
          <cell r="P252">
            <v>415</v>
          </cell>
          <cell r="Q252">
            <v>2500</v>
          </cell>
          <cell r="R252">
            <v>1965</v>
          </cell>
          <cell r="S252">
            <v>1500</v>
          </cell>
          <cell r="T252">
            <v>2035</v>
          </cell>
          <cell r="U252">
            <v>25</v>
          </cell>
        </row>
        <row r="253">
          <cell r="F253" t="str">
            <v>CESGermanyCOLT Fibre110M</v>
          </cell>
          <cell r="G253">
            <v>1000</v>
          </cell>
          <cell r="H253">
            <v>1110</v>
          </cell>
          <cell r="I253">
            <v>2400</v>
          </cell>
          <cell r="J253">
            <v>680</v>
          </cell>
          <cell r="K253" t="str">
            <v>7206VXR/NPE-G1</v>
          </cell>
          <cell r="L253">
            <v>2000</v>
          </cell>
          <cell r="M253">
            <v>1050</v>
          </cell>
          <cell r="N253" t="str">
            <v>7206VXR/NPE-G1</v>
          </cell>
          <cell r="O253">
            <v>2000</v>
          </cell>
          <cell r="P253">
            <v>1050</v>
          </cell>
          <cell r="Q253">
            <v>5400</v>
          </cell>
          <cell r="R253">
            <v>2840</v>
          </cell>
          <cell r="S253" t="str">
            <v>NA</v>
          </cell>
          <cell r="T253" t="str">
            <v>NA</v>
          </cell>
          <cell r="U253" t="str">
            <v>NA</v>
          </cell>
        </row>
        <row r="254">
          <cell r="F254" t="str">
            <v>CESGermanyCOLT Fibre120M</v>
          </cell>
          <cell r="G254">
            <v>1000</v>
          </cell>
          <cell r="H254">
            <v>1175</v>
          </cell>
          <cell r="I254">
            <v>2400</v>
          </cell>
          <cell r="J254">
            <v>710</v>
          </cell>
          <cell r="K254" t="str">
            <v>7206VXR/NPE-G1</v>
          </cell>
          <cell r="L254">
            <v>2000</v>
          </cell>
          <cell r="M254">
            <v>1050</v>
          </cell>
          <cell r="N254" t="str">
            <v>7206VXR/NPE-G1</v>
          </cell>
          <cell r="O254">
            <v>2000</v>
          </cell>
          <cell r="P254">
            <v>1050</v>
          </cell>
          <cell r="Q254">
            <v>5400</v>
          </cell>
          <cell r="R254">
            <v>2935</v>
          </cell>
          <cell r="S254" t="str">
            <v>NA</v>
          </cell>
          <cell r="T254" t="str">
            <v>NA</v>
          </cell>
          <cell r="U254" t="str">
            <v>NA</v>
          </cell>
        </row>
        <row r="255">
          <cell r="F255" t="str">
            <v>CESGermanyCOLT Fibre130M</v>
          </cell>
          <cell r="G255">
            <v>1000</v>
          </cell>
          <cell r="H255">
            <v>1235</v>
          </cell>
          <cell r="I255">
            <v>2400</v>
          </cell>
          <cell r="J255">
            <v>735</v>
          </cell>
          <cell r="K255" t="str">
            <v>7206VXR/NPE-G1</v>
          </cell>
          <cell r="L255">
            <v>2000</v>
          </cell>
          <cell r="M255">
            <v>1050</v>
          </cell>
          <cell r="N255" t="str">
            <v>7206VXR/NPE-G1</v>
          </cell>
          <cell r="O255">
            <v>2000</v>
          </cell>
          <cell r="P255">
            <v>1050</v>
          </cell>
          <cell r="Q255">
            <v>5400</v>
          </cell>
          <cell r="R255">
            <v>3020</v>
          </cell>
          <cell r="S255" t="str">
            <v>NA</v>
          </cell>
          <cell r="T255" t="str">
            <v>NA</v>
          </cell>
          <cell r="U255" t="str">
            <v>NA</v>
          </cell>
        </row>
        <row r="256">
          <cell r="F256" t="str">
            <v>CESGermanyCOLT Fibre140M</v>
          </cell>
          <cell r="G256">
            <v>1000</v>
          </cell>
          <cell r="H256">
            <v>1295</v>
          </cell>
          <cell r="I256">
            <v>2400</v>
          </cell>
          <cell r="J256">
            <v>760</v>
          </cell>
          <cell r="K256" t="str">
            <v>7206VXR/NPE-G1</v>
          </cell>
          <cell r="L256">
            <v>2000</v>
          </cell>
          <cell r="M256">
            <v>1050</v>
          </cell>
          <cell r="N256" t="str">
            <v>7206VXR/NPE-G1</v>
          </cell>
          <cell r="O256">
            <v>2000</v>
          </cell>
          <cell r="P256">
            <v>1050</v>
          </cell>
          <cell r="Q256">
            <v>5400</v>
          </cell>
          <cell r="R256">
            <v>3105</v>
          </cell>
          <cell r="S256" t="str">
            <v>NA</v>
          </cell>
          <cell r="T256" t="str">
            <v>NA</v>
          </cell>
          <cell r="U256" t="str">
            <v>NA</v>
          </cell>
        </row>
        <row r="257">
          <cell r="F257" t="str">
            <v>CESGermanyCOLT Fibre150M</v>
          </cell>
          <cell r="G257">
            <v>1000</v>
          </cell>
          <cell r="H257">
            <v>1355</v>
          </cell>
          <cell r="I257">
            <v>2400</v>
          </cell>
          <cell r="J257">
            <v>785</v>
          </cell>
          <cell r="K257" t="str">
            <v>7206VXR/NPE-G1</v>
          </cell>
          <cell r="L257">
            <v>2000</v>
          </cell>
          <cell r="M257">
            <v>1050</v>
          </cell>
          <cell r="N257" t="str">
            <v>7206VXR/NPE-G1</v>
          </cell>
          <cell r="O257">
            <v>2000</v>
          </cell>
          <cell r="P257">
            <v>1050</v>
          </cell>
          <cell r="Q257">
            <v>5400</v>
          </cell>
          <cell r="R257">
            <v>3190</v>
          </cell>
          <cell r="S257" t="str">
            <v>NA</v>
          </cell>
          <cell r="T257" t="str">
            <v>NA</v>
          </cell>
          <cell r="U257" t="str">
            <v>NA</v>
          </cell>
        </row>
        <row r="258">
          <cell r="F258" t="str">
            <v>CESGermanyCOLT Fibre155M</v>
          </cell>
          <cell r="G258">
            <v>1000</v>
          </cell>
          <cell r="H258">
            <v>1385</v>
          </cell>
          <cell r="I258">
            <v>2400</v>
          </cell>
          <cell r="J258">
            <v>795</v>
          </cell>
          <cell r="K258" t="str">
            <v>7206VXR/NPE-G1</v>
          </cell>
          <cell r="L258">
            <v>2000</v>
          </cell>
          <cell r="M258">
            <v>1050</v>
          </cell>
          <cell r="N258" t="str">
            <v>7206VXR/NPE-G1</v>
          </cell>
          <cell r="O258">
            <v>2000</v>
          </cell>
          <cell r="P258">
            <v>1050</v>
          </cell>
          <cell r="Q258">
            <v>5400</v>
          </cell>
          <cell r="R258">
            <v>3230</v>
          </cell>
          <cell r="S258" t="str">
            <v>NA</v>
          </cell>
          <cell r="T258" t="str">
            <v>NA</v>
          </cell>
          <cell r="U258" t="str">
            <v>NA</v>
          </cell>
        </row>
        <row r="259">
          <cell r="F259" t="str">
            <v>CESGermanyCOLT Fibre200M</v>
          </cell>
          <cell r="G259">
            <v>1000</v>
          </cell>
          <cell r="H259">
            <v>1630</v>
          </cell>
          <cell r="I259">
            <v>2400</v>
          </cell>
          <cell r="J259">
            <v>895</v>
          </cell>
          <cell r="K259" t="str">
            <v>7206VXR/NPE-G1</v>
          </cell>
          <cell r="L259">
            <v>2000</v>
          </cell>
          <cell r="M259">
            <v>1050</v>
          </cell>
          <cell r="N259" t="str">
            <v>7206VXR/NPE-G1</v>
          </cell>
          <cell r="O259">
            <v>2000</v>
          </cell>
          <cell r="P259">
            <v>1050</v>
          </cell>
          <cell r="Q259">
            <v>5400</v>
          </cell>
          <cell r="R259">
            <v>3575</v>
          </cell>
          <cell r="S259">
            <v>3400</v>
          </cell>
          <cell r="T259">
            <v>3030</v>
          </cell>
          <cell r="U259">
            <v>20</v>
          </cell>
        </row>
        <row r="260">
          <cell r="F260" t="str">
            <v>CESGermanyCOLT Fibre300M</v>
          </cell>
          <cell r="G260">
            <v>1000</v>
          </cell>
          <cell r="H260">
            <v>2115</v>
          </cell>
          <cell r="I260">
            <v>2400</v>
          </cell>
          <cell r="J260">
            <v>1085</v>
          </cell>
          <cell r="K260" t="str">
            <v>7206VXR/NPE-G1</v>
          </cell>
          <cell r="L260">
            <v>2000</v>
          </cell>
          <cell r="M260">
            <v>1050</v>
          </cell>
          <cell r="N260" t="str">
            <v>7206VXR/NPE-G1</v>
          </cell>
          <cell r="O260">
            <v>2000</v>
          </cell>
          <cell r="P260">
            <v>1050</v>
          </cell>
          <cell r="Q260">
            <v>5400</v>
          </cell>
          <cell r="R260">
            <v>4250</v>
          </cell>
          <cell r="S260">
            <v>3400</v>
          </cell>
          <cell r="T260">
            <v>3840</v>
          </cell>
          <cell r="U260">
            <v>15</v>
          </cell>
        </row>
        <row r="261">
          <cell r="F261" t="str">
            <v>CESGermanyCOLT Fibre400M</v>
          </cell>
          <cell r="G261">
            <v>1000</v>
          </cell>
          <cell r="H261">
            <v>2545</v>
          </cell>
          <cell r="I261">
            <v>2400</v>
          </cell>
          <cell r="J261">
            <v>1240</v>
          </cell>
          <cell r="K261" t="str">
            <v>7206VXR/NPE-G1</v>
          </cell>
          <cell r="L261">
            <v>2000</v>
          </cell>
          <cell r="M261">
            <v>1050</v>
          </cell>
          <cell r="N261" t="str">
            <v>7206VXR/NPE-G1</v>
          </cell>
          <cell r="O261">
            <v>2000</v>
          </cell>
          <cell r="P261">
            <v>1050</v>
          </cell>
          <cell r="Q261">
            <v>5400</v>
          </cell>
          <cell r="R261">
            <v>4835</v>
          </cell>
          <cell r="S261">
            <v>3400</v>
          </cell>
          <cell r="T261">
            <v>4545</v>
          </cell>
          <cell r="U261">
            <v>15</v>
          </cell>
        </row>
        <row r="262">
          <cell r="F262" t="str">
            <v>CESGermanyCOLT Fibre500M</v>
          </cell>
          <cell r="G262">
            <v>1000</v>
          </cell>
          <cell r="H262">
            <v>2940</v>
          </cell>
          <cell r="I262">
            <v>2400</v>
          </cell>
          <cell r="J262">
            <v>1375</v>
          </cell>
          <cell r="K262" t="str">
            <v>ASR1002-F</v>
          </cell>
          <cell r="L262">
            <v>2000</v>
          </cell>
          <cell r="M262">
            <v>1140</v>
          </cell>
          <cell r="N262" t="str">
            <v>ASR1002-F</v>
          </cell>
          <cell r="O262">
            <v>2000</v>
          </cell>
          <cell r="P262">
            <v>1140</v>
          </cell>
          <cell r="Q262">
            <v>5400</v>
          </cell>
          <cell r="R262">
            <v>5455</v>
          </cell>
          <cell r="S262">
            <v>3400</v>
          </cell>
          <cell r="T262">
            <v>5180</v>
          </cell>
          <cell r="U262">
            <v>15</v>
          </cell>
        </row>
        <row r="263">
          <cell r="F263" t="str">
            <v>CESGermanyCOLT Fibre600M</v>
          </cell>
          <cell r="G263">
            <v>1000</v>
          </cell>
          <cell r="H263">
            <v>3305</v>
          </cell>
          <cell r="I263">
            <v>2400</v>
          </cell>
          <cell r="J263">
            <v>1495</v>
          </cell>
          <cell r="K263" t="str">
            <v>ASR1002-F</v>
          </cell>
          <cell r="L263">
            <v>2000</v>
          </cell>
          <cell r="M263">
            <v>1140</v>
          </cell>
          <cell r="N263" t="str">
            <v>ASR1002-F</v>
          </cell>
          <cell r="O263">
            <v>2000</v>
          </cell>
          <cell r="P263">
            <v>1140</v>
          </cell>
          <cell r="Q263">
            <v>5400</v>
          </cell>
          <cell r="R263">
            <v>5940</v>
          </cell>
          <cell r="S263">
            <v>3400</v>
          </cell>
          <cell r="T263">
            <v>5760</v>
          </cell>
          <cell r="U263">
            <v>10</v>
          </cell>
        </row>
        <row r="264">
          <cell r="F264" t="str">
            <v>CESGermanyCOLT Fibre700M</v>
          </cell>
          <cell r="G264">
            <v>1000</v>
          </cell>
          <cell r="H264">
            <v>3650</v>
          </cell>
          <cell r="I264">
            <v>2400</v>
          </cell>
          <cell r="J264">
            <v>1605</v>
          </cell>
          <cell r="K264" t="str">
            <v>ASR1002-F</v>
          </cell>
          <cell r="L264">
            <v>2000</v>
          </cell>
          <cell r="M264">
            <v>1140</v>
          </cell>
          <cell r="N264" t="str">
            <v>ASR1002-F</v>
          </cell>
          <cell r="O264">
            <v>2000</v>
          </cell>
          <cell r="P264">
            <v>1140</v>
          </cell>
          <cell r="Q264">
            <v>5400</v>
          </cell>
          <cell r="R264">
            <v>6395</v>
          </cell>
          <cell r="S264">
            <v>3400</v>
          </cell>
          <cell r="T264">
            <v>6310</v>
          </cell>
          <cell r="U264">
            <v>10</v>
          </cell>
        </row>
        <row r="265">
          <cell r="F265" t="str">
            <v>CESGermanyCOLT Fibre800M</v>
          </cell>
          <cell r="G265">
            <v>1000</v>
          </cell>
          <cell r="H265">
            <v>3980</v>
          </cell>
          <cell r="I265">
            <v>2400</v>
          </cell>
          <cell r="J265">
            <v>1710</v>
          </cell>
          <cell r="K265" t="str">
            <v>ASR1002-F</v>
          </cell>
          <cell r="L265">
            <v>2000</v>
          </cell>
          <cell r="M265">
            <v>1140</v>
          </cell>
          <cell r="N265" t="str">
            <v>ASR1002-F</v>
          </cell>
          <cell r="O265">
            <v>2000</v>
          </cell>
          <cell r="P265">
            <v>1140</v>
          </cell>
          <cell r="Q265">
            <v>5400</v>
          </cell>
          <cell r="R265">
            <v>6830</v>
          </cell>
          <cell r="S265">
            <v>3400</v>
          </cell>
          <cell r="T265">
            <v>6830</v>
          </cell>
          <cell r="U265">
            <v>10</v>
          </cell>
        </row>
        <row r="266">
          <cell r="F266" t="str">
            <v>CESGermanyCOLT Fibre900M</v>
          </cell>
          <cell r="G266">
            <v>1000</v>
          </cell>
          <cell r="H266">
            <v>4295</v>
          </cell>
          <cell r="I266">
            <v>2400</v>
          </cell>
          <cell r="J266">
            <v>1805</v>
          </cell>
          <cell r="K266" t="str">
            <v>ASR1002-F</v>
          </cell>
          <cell r="L266">
            <v>2000</v>
          </cell>
          <cell r="M266">
            <v>1140</v>
          </cell>
          <cell r="N266" t="str">
            <v>ASR1002-F</v>
          </cell>
          <cell r="O266">
            <v>2000</v>
          </cell>
          <cell r="P266">
            <v>1140</v>
          </cell>
          <cell r="Q266">
            <v>5400</v>
          </cell>
          <cell r="R266">
            <v>7240</v>
          </cell>
          <cell r="S266">
            <v>3400</v>
          </cell>
          <cell r="T266">
            <v>7320</v>
          </cell>
          <cell r="U266">
            <v>10</v>
          </cell>
        </row>
        <row r="267">
          <cell r="F267" t="str">
            <v>CESGermanyCOLT Fibre1G</v>
          </cell>
          <cell r="G267">
            <v>1000</v>
          </cell>
          <cell r="H267">
            <v>4600</v>
          </cell>
          <cell r="I267">
            <v>2400</v>
          </cell>
          <cell r="J267">
            <v>1900</v>
          </cell>
          <cell r="K267" t="str">
            <v>ASR1002-F</v>
          </cell>
          <cell r="L267">
            <v>2000</v>
          </cell>
          <cell r="M267">
            <v>1140</v>
          </cell>
          <cell r="N267" t="str">
            <v>ASR1002-F</v>
          </cell>
          <cell r="O267">
            <v>2000</v>
          </cell>
          <cell r="P267">
            <v>1140</v>
          </cell>
          <cell r="Q267">
            <v>5400</v>
          </cell>
          <cell r="R267">
            <v>7640</v>
          </cell>
          <cell r="S267">
            <v>3400</v>
          </cell>
          <cell r="T267">
            <v>7800</v>
          </cell>
          <cell r="U267">
            <v>10</v>
          </cell>
        </row>
        <row r="268">
          <cell r="F268" t="str">
            <v>CESGermanyCOLT Fibre80M</v>
          </cell>
          <cell r="G268">
            <v>500</v>
          </cell>
          <cell r="H268">
            <v>960</v>
          </cell>
          <cell r="I268">
            <v>1000</v>
          </cell>
          <cell r="J268">
            <v>600</v>
          </cell>
          <cell r="K268" t="str">
            <v>RT-AR4640-AC-CHASSIS</v>
          </cell>
          <cell r="L268">
            <v>1000</v>
          </cell>
          <cell r="M268">
            <v>270</v>
          </cell>
          <cell r="N268" t="str">
            <v>CISCO3825</v>
          </cell>
          <cell r="O268">
            <v>1000</v>
          </cell>
          <cell r="P268">
            <v>415</v>
          </cell>
          <cell r="Q268">
            <v>2500</v>
          </cell>
          <cell r="R268">
            <v>1830</v>
          </cell>
          <cell r="S268">
            <v>1500</v>
          </cell>
          <cell r="T268">
            <v>1875</v>
          </cell>
          <cell r="U268">
            <v>25</v>
          </cell>
        </row>
        <row r="269">
          <cell r="F269" t="str">
            <v>CESIrelandCOLT Fibre64k</v>
          </cell>
          <cell r="G269">
            <v>100</v>
          </cell>
          <cell r="H269">
            <v>225</v>
          </cell>
          <cell r="I269">
            <v>2000</v>
          </cell>
          <cell r="J269">
            <v>300</v>
          </cell>
          <cell r="K269" t="str">
            <v>CISCO881-K9</v>
          </cell>
          <cell r="L269">
            <v>200</v>
          </cell>
          <cell r="M269">
            <v>55</v>
          </cell>
          <cell r="N269" t="str">
            <v>AR 28-09</v>
          </cell>
          <cell r="O269">
            <v>500</v>
          </cell>
          <cell r="P269">
            <v>100</v>
          </cell>
          <cell r="Q269">
            <v>2300</v>
          </cell>
          <cell r="R269">
            <v>580</v>
          </cell>
          <cell r="S269" t="str">
            <v>NA</v>
          </cell>
          <cell r="T269" t="str">
            <v>NA</v>
          </cell>
          <cell r="U269" t="str">
            <v>NA</v>
          </cell>
        </row>
        <row r="270">
          <cell r="F270" t="str">
            <v>CESIrelandCOLT Fibre128k</v>
          </cell>
          <cell r="G270">
            <v>100</v>
          </cell>
          <cell r="H270">
            <v>225</v>
          </cell>
          <cell r="I270">
            <v>2000</v>
          </cell>
          <cell r="J270">
            <v>300</v>
          </cell>
          <cell r="K270" t="str">
            <v>CISCO881-K9</v>
          </cell>
          <cell r="L270">
            <v>200</v>
          </cell>
          <cell r="M270">
            <v>55</v>
          </cell>
          <cell r="N270" t="str">
            <v>AR 28-09</v>
          </cell>
          <cell r="O270">
            <v>500</v>
          </cell>
          <cell r="P270">
            <v>100</v>
          </cell>
          <cell r="Q270">
            <v>2300</v>
          </cell>
          <cell r="R270">
            <v>580</v>
          </cell>
          <cell r="S270" t="str">
            <v>NA</v>
          </cell>
          <cell r="T270" t="str">
            <v>NA</v>
          </cell>
          <cell r="U270" t="str">
            <v>NA</v>
          </cell>
        </row>
        <row r="271">
          <cell r="F271" t="str">
            <v>CESIrelandCOLT Fibre256k</v>
          </cell>
          <cell r="G271">
            <v>100</v>
          </cell>
          <cell r="H271">
            <v>225</v>
          </cell>
          <cell r="I271">
            <v>2000</v>
          </cell>
          <cell r="J271">
            <v>300</v>
          </cell>
          <cell r="K271" t="str">
            <v>CISCO881-K9</v>
          </cell>
          <cell r="L271">
            <v>200</v>
          </cell>
          <cell r="M271">
            <v>55</v>
          </cell>
          <cell r="N271" t="str">
            <v>AR 28-09</v>
          </cell>
          <cell r="O271">
            <v>500</v>
          </cell>
          <cell r="P271">
            <v>100</v>
          </cell>
          <cell r="Q271">
            <v>2300</v>
          </cell>
          <cell r="R271">
            <v>580</v>
          </cell>
          <cell r="S271" t="str">
            <v>NA</v>
          </cell>
          <cell r="T271" t="str">
            <v>NA</v>
          </cell>
          <cell r="U271" t="str">
            <v>NA</v>
          </cell>
        </row>
        <row r="272">
          <cell r="F272" t="str">
            <v>CESIrelandCOLT Fibre0.5M</v>
          </cell>
          <cell r="G272">
            <v>100</v>
          </cell>
          <cell r="H272">
            <v>225</v>
          </cell>
          <cell r="I272">
            <v>2000</v>
          </cell>
          <cell r="J272">
            <v>300</v>
          </cell>
          <cell r="K272" t="str">
            <v>CISCO881-K9</v>
          </cell>
          <cell r="L272">
            <v>200</v>
          </cell>
          <cell r="M272">
            <v>55</v>
          </cell>
          <cell r="N272" t="str">
            <v>AR 28-09</v>
          </cell>
          <cell r="O272">
            <v>500</v>
          </cell>
          <cell r="P272">
            <v>100</v>
          </cell>
          <cell r="Q272">
            <v>2300</v>
          </cell>
          <cell r="R272">
            <v>580</v>
          </cell>
          <cell r="S272" t="str">
            <v>NA</v>
          </cell>
          <cell r="T272" t="str">
            <v>NA</v>
          </cell>
          <cell r="U272" t="str">
            <v>NA</v>
          </cell>
        </row>
        <row r="273">
          <cell r="F273" t="str">
            <v>CESIrelandCOLT Fibre1M</v>
          </cell>
          <cell r="G273">
            <v>100</v>
          </cell>
          <cell r="H273">
            <v>225</v>
          </cell>
          <cell r="I273">
            <v>2000</v>
          </cell>
          <cell r="J273">
            <v>300</v>
          </cell>
          <cell r="K273" t="str">
            <v>CISCO881-K9</v>
          </cell>
          <cell r="L273">
            <v>200</v>
          </cell>
          <cell r="M273">
            <v>55</v>
          </cell>
          <cell r="N273" t="str">
            <v>AR 28-09</v>
          </cell>
          <cell r="O273">
            <v>500</v>
          </cell>
          <cell r="P273">
            <v>100</v>
          </cell>
          <cell r="Q273">
            <v>2300</v>
          </cell>
          <cell r="R273">
            <v>580</v>
          </cell>
          <cell r="S273" t="str">
            <v>NA</v>
          </cell>
          <cell r="T273" t="str">
            <v>NA</v>
          </cell>
          <cell r="U273" t="str">
            <v>NA</v>
          </cell>
        </row>
        <row r="274">
          <cell r="F274" t="str">
            <v>CESIrelandCOLT Fibre1.5M</v>
          </cell>
          <cell r="G274">
            <v>100</v>
          </cell>
          <cell r="H274">
            <v>225</v>
          </cell>
          <cell r="I274">
            <v>2000</v>
          </cell>
          <cell r="J274">
            <v>300</v>
          </cell>
          <cell r="K274" t="str">
            <v>CISCO881-K9</v>
          </cell>
          <cell r="L274">
            <v>200</v>
          </cell>
          <cell r="M274">
            <v>55</v>
          </cell>
          <cell r="N274" t="str">
            <v>AR 28-09</v>
          </cell>
          <cell r="O274">
            <v>500</v>
          </cell>
          <cell r="P274">
            <v>100</v>
          </cell>
          <cell r="Q274">
            <v>2300</v>
          </cell>
          <cell r="R274">
            <v>580</v>
          </cell>
          <cell r="S274" t="str">
            <v>NA</v>
          </cell>
          <cell r="T274" t="str">
            <v>NA</v>
          </cell>
          <cell r="U274" t="str">
            <v>NA</v>
          </cell>
        </row>
        <row r="275">
          <cell r="F275" t="str">
            <v>CESIrelandCOLT Fibre2M</v>
          </cell>
          <cell r="G275">
            <v>100</v>
          </cell>
          <cell r="H275">
            <v>225</v>
          </cell>
          <cell r="I275">
            <v>2000</v>
          </cell>
          <cell r="J275">
            <v>300</v>
          </cell>
          <cell r="K275" t="str">
            <v>CISCO881-K9</v>
          </cell>
          <cell r="L275">
            <v>200</v>
          </cell>
          <cell r="M275">
            <v>55</v>
          </cell>
          <cell r="N275" t="str">
            <v>AR 28-09</v>
          </cell>
          <cell r="O275">
            <v>500</v>
          </cell>
          <cell r="P275">
            <v>100</v>
          </cell>
          <cell r="Q275">
            <v>2300</v>
          </cell>
          <cell r="R275">
            <v>580</v>
          </cell>
          <cell r="S275" t="str">
            <v>NA</v>
          </cell>
          <cell r="T275" t="str">
            <v>NA</v>
          </cell>
          <cell r="U275" t="str">
            <v>NA</v>
          </cell>
        </row>
        <row r="276">
          <cell r="F276" t="str">
            <v>CESIrelandCOLT Fibre3M</v>
          </cell>
          <cell r="G276">
            <v>500</v>
          </cell>
          <cell r="H276">
            <v>275</v>
          </cell>
          <cell r="I276">
            <v>2400</v>
          </cell>
          <cell r="J276">
            <v>345</v>
          </cell>
          <cell r="K276" t="str">
            <v>CISCO881-K9</v>
          </cell>
          <cell r="L276">
            <v>200</v>
          </cell>
          <cell r="M276">
            <v>55</v>
          </cell>
          <cell r="N276" t="str">
            <v>AR 28-09</v>
          </cell>
          <cell r="O276">
            <v>500</v>
          </cell>
          <cell r="P276">
            <v>100</v>
          </cell>
          <cell r="Q276">
            <v>3100</v>
          </cell>
          <cell r="R276">
            <v>675</v>
          </cell>
          <cell r="S276" t="str">
            <v>NA</v>
          </cell>
          <cell r="T276" t="str">
            <v>NA</v>
          </cell>
          <cell r="U276" t="str">
            <v>NA</v>
          </cell>
        </row>
        <row r="277">
          <cell r="F277" t="str">
            <v>CESIrelandCOLT Fibre4M</v>
          </cell>
          <cell r="G277">
            <v>500</v>
          </cell>
          <cell r="H277">
            <v>315</v>
          </cell>
          <cell r="I277">
            <v>2400</v>
          </cell>
          <cell r="J277">
            <v>380</v>
          </cell>
          <cell r="K277" t="str">
            <v>CISCO881-K9</v>
          </cell>
          <cell r="L277">
            <v>200</v>
          </cell>
          <cell r="M277">
            <v>55</v>
          </cell>
          <cell r="N277" t="str">
            <v>AR 28-09</v>
          </cell>
          <cell r="O277">
            <v>500</v>
          </cell>
          <cell r="P277">
            <v>100</v>
          </cell>
          <cell r="Q277">
            <v>3100</v>
          </cell>
          <cell r="R277">
            <v>750</v>
          </cell>
          <cell r="S277" t="str">
            <v>NA</v>
          </cell>
          <cell r="T277" t="str">
            <v>NA</v>
          </cell>
          <cell r="U277" t="str">
            <v>NA</v>
          </cell>
        </row>
        <row r="278">
          <cell r="F278" t="str">
            <v>CESIrelandCOLT Fibre5M</v>
          </cell>
          <cell r="G278">
            <v>500</v>
          </cell>
          <cell r="H278">
            <v>350</v>
          </cell>
          <cell r="I278">
            <v>2400</v>
          </cell>
          <cell r="J278">
            <v>410</v>
          </cell>
          <cell r="K278" t="str">
            <v>AR 28-31</v>
          </cell>
          <cell r="L278">
            <v>500</v>
          </cell>
          <cell r="M278">
            <v>105</v>
          </cell>
          <cell r="N278" t="str">
            <v>CISCO1841</v>
          </cell>
          <cell r="O278">
            <v>500</v>
          </cell>
          <cell r="P278">
            <v>135</v>
          </cell>
          <cell r="Q278">
            <v>3400</v>
          </cell>
          <cell r="R278">
            <v>865</v>
          </cell>
          <cell r="S278">
            <v>2900</v>
          </cell>
          <cell r="T278">
            <v>915</v>
          </cell>
          <cell r="U278">
            <v>185</v>
          </cell>
        </row>
        <row r="279">
          <cell r="F279" t="str">
            <v>CESIrelandCOLT Fibre6M</v>
          </cell>
          <cell r="G279">
            <v>500</v>
          </cell>
          <cell r="H279">
            <v>385</v>
          </cell>
          <cell r="I279">
            <v>2400</v>
          </cell>
          <cell r="J279">
            <v>435</v>
          </cell>
          <cell r="K279" t="str">
            <v>AR 28-31</v>
          </cell>
          <cell r="L279">
            <v>500</v>
          </cell>
          <cell r="M279">
            <v>105</v>
          </cell>
          <cell r="N279" t="str">
            <v>CISCO1841</v>
          </cell>
          <cell r="O279">
            <v>500</v>
          </cell>
          <cell r="P279">
            <v>135</v>
          </cell>
          <cell r="Q279">
            <v>3400</v>
          </cell>
          <cell r="R279">
            <v>925</v>
          </cell>
          <cell r="S279" t="str">
            <v>NA</v>
          </cell>
          <cell r="T279" t="str">
            <v>NA</v>
          </cell>
          <cell r="U279" t="str">
            <v>NA</v>
          </cell>
        </row>
        <row r="280">
          <cell r="F280" t="str">
            <v>CESIrelandCOLT Fibre7M</v>
          </cell>
          <cell r="G280">
            <v>500</v>
          </cell>
          <cell r="H280">
            <v>415</v>
          </cell>
          <cell r="I280">
            <v>2400</v>
          </cell>
          <cell r="J280">
            <v>460</v>
          </cell>
          <cell r="K280" t="str">
            <v>AR 28-31</v>
          </cell>
          <cell r="L280">
            <v>500</v>
          </cell>
          <cell r="M280">
            <v>105</v>
          </cell>
          <cell r="N280" t="str">
            <v>CISCO1841</v>
          </cell>
          <cell r="O280">
            <v>500</v>
          </cell>
          <cell r="P280">
            <v>135</v>
          </cell>
          <cell r="Q280">
            <v>3400</v>
          </cell>
          <cell r="R280">
            <v>980</v>
          </cell>
          <cell r="S280" t="str">
            <v>NA</v>
          </cell>
          <cell r="T280" t="str">
            <v>NA</v>
          </cell>
          <cell r="U280" t="str">
            <v>NA</v>
          </cell>
        </row>
        <row r="281">
          <cell r="F281" t="str">
            <v>CESIrelandCOLT Fibre8M</v>
          </cell>
          <cell r="G281">
            <v>500</v>
          </cell>
          <cell r="H281">
            <v>445</v>
          </cell>
          <cell r="I281">
            <v>2400</v>
          </cell>
          <cell r="J281">
            <v>480</v>
          </cell>
          <cell r="K281" t="str">
            <v>AR 28-31</v>
          </cell>
          <cell r="L281">
            <v>500</v>
          </cell>
          <cell r="M281">
            <v>105</v>
          </cell>
          <cell r="N281" t="str">
            <v>CISCO1841</v>
          </cell>
          <cell r="O281">
            <v>500</v>
          </cell>
          <cell r="P281">
            <v>135</v>
          </cell>
          <cell r="Q281">
            <v>3400</v>
          </cell>
          <cell r="R281">
            <v>1030</v>
          </cell>
          <cell r="S281" t="str">
            <v>NA</v>
          </cell>
          <cell r="T281" t="str">
            <v>NA</v>
          </cell>
          <cell r="U281" t="str">
            <v>NA</v>
          </cell>
        </row>
        <row r="282">
          <cell r="F282" t="str">
            <v>CESIrelandCOLT Fibre9M</v>
          </cell>
          <cell r="G282">
            <v>500</v>
          </cell>
          <cell r="H282">
            <v>470</v>
          </cell>
          <cell r="I282">
            <v>2400</v>
          </cell>
          <cell r="J282">
            <v>500</v>
          </cell>
          <cell r="K282" t="str">
            <v>AR 28-31</v>
          </cell>
          <cell r="L282">
            <v>500</v>
          </cell>
          <cell r="M282">
            <v>105</v>
          </cell>
          <cell r="N282" t="str">
            <v>CISCO2811</v>
          </cell>
          <cell r="O282">
            <v>500</v>
          </cell>
          <cell r="P282">
            <v>175</v>
          </cell>
          <cell r="Q282">
            <v>3400</v>
          </cell>
          <cell r="R282">
            <v>1075</v>
          </cell>
          <cell r="S282" t="str">
            <v>NA</v>
          </cell>
          <cell r="T282" t="str">
            <v>NA</v>
          </cell>
          <cell r="U282" t="str">
            <v>NA</v>
          </cell>
        </row>
        <row r="283">
          <cell r="F283" t="str">
            <v>CESIrelandCOLT Fibre10M</v>
          </cell>
          <cell r="G283">
            <v>500</v>
          </cell>
          <cell r="H283">
            <v>495</v>
          </cell>
          <cell r="I283">
            <v>2400</v>
          </cell>
          <cell r="J283">
            <v>520.20000000000005</v>
          </cell>
          <cell r="K283" t="str">
            <v>AR 28-31</v>
          </cell>
          <cell r="L283">
            <v>500</v>
          </cell>
          <cell r="M283">
            <v>105</v>
          </cell>
          <cell r="N283" t="str">
            <v>CISCO2811</v>
          </cell>
          <cell r="O283">
            <v>500</v>
          </cell>
          <cell r="P283">
            <v>175</v>
          </cell>
          <cell r="Q283">
            <v>3400</v>
          </cell>
          <cell r="R283">
            <v>1120.2</v>
          </cell>
          <cell r="S283">
            <v>2900</v>
          </cell>
          <cell r="T283">
            <v>1220</v>
          </cell>
          <cell r="U283">
            <v>125</v>
          </cell>
        </row>
        <row r="284">
          <cell r="F284" t="str">
            <v>CESIrelandCOLT Fibre11M</v>
          </cell>
          <cell r="G284">
            <v>500</v>
          </cell>
          <cell r="H284">
            <v>520</v>
          </cell>
          <cell r="I284">
            <v>4400</v>
          </cell>
          <cell r="J284">
            <v>530</v>
          </cell>
          <cell r="K284" t="str">
            <v>AR 28-31</v>
          </cell>
          <cell r="L284">
            <v>500</v>
          </cell>
          <cell r="M284">
            <v>105</v>
          </cell>
          <cell r="N284" t="str">
            <v>CISCO2811</v>
          </cell>
          <cell r="O284">
            <v>500</v>
          </cell>
          <cell r="P284">
            <v>175</v>
          </cell>
          <cell r="Q284">
            <v>5400</v>
          </cell>
          <cell r="R284">
            <v>1155</v>
          </cell>
          <cell r="S284" t="str">
            <v>NA</v>
          </cell>
          <cell r="T284" t="str">
            <v>NA</v>
          </cell>
          <cell r="U284" t="str">
            <v>NA</v>
          </cell>
        </row>
        <row r="285">
          <cell r="F285" t="str">
            <v>CESIrelandCOLT Fibre12M</v>
          </cell>
          <cell r="G285">
            <v>500</v>
          </cell>
          <cell r="H285">
            <v>545</v>
          </cell>
          <cell r="I285">
            <v>4400</v>
          </cell>
          <cell r="J285">
            <v>540</v>
          </cell>
          <cell r="K285" t="str">
            <v>AR 28-31</v>
          </cell>
          <cell r="L285">
            <v>500</v>
          </cell>
          <cell r="M285">
            <v>105</v>
          </cell>
          <cell r="N285" t="str">
            <v>CISCO2811</v>
          </cell>
          <cell r="O285">
            <v>500</v>
          </cell>
          <cell r="P285">
            <v>175</v>
          </cell>
          <cell r="Q285">
            <v>5400</v>
          </cell>
          <cell r="R285">
            <v>1190</v>
          </cell>
          <cell r="S285" t="str">
            <v>NA</v>
          </cell>
          <cell r="T285" t="str">
            <v>NA</v>
          </cell>
          <cell r="U285" t="str">
            <v>NA</v>
          </cell>
        </row>
        <row r="286">
          <cell r="F286" t="str">
            <v>CESIrelandCOLT Fibre13M</v>
          </cell>
          <cell r="G286">
            <v>500</v>
          </cell>
          <cell r="H286">
            <v>570</v>
          </cell>
          <cell r="I286">
            <v>4400</v>
          </cell>
          <cell r="J286">
            <v>545</v>
          </cell>
          <cell r="K286" t="str">
            <v>AR 28-31</v>
          </cell>
          <cell r="L286">
            <v>500</v>
          </cell>
          <cell r="M286">
            <v>105</v>
          </cell>
          <cell r="N286" t="str">
            <v>CISCO2811</v>
          </cell>
          <cell r="O286">
            <v>500</v>
          </cell>
          <cell r="P286">
            <v>175</v>
          </cell>
          <cell r="Q286">
            <v>5400</v>
          </cell>
          <cell r="R286">
            <v>1220</v>
          </cell>
          <cell r="S286" t="str">
            <v>NA</v>
          </cell>
          <cell r="T286" t="str">
            <v>NA</v>
          </cell>
          <cell r="U286" t="str">
            <v>NA</v>
          </cell>
        </row>
        <row r="287">
          <cell r="F287" t="str">
            <v>CESIrelandCOLT Fibre14M</v>
          </cell>
          <cell r="G287">
            <v>500</v>
          </cell>
          <cell r="H287">
            <v>590</v>
          </cell>
          <cell r="I287">
            <v>4400</v>
          </cell>
          <cell r="J287">
            <v>550</v>
          </cell>
          <cell r="K287" t="str">
            <v>AR 28-31</v>
          </cell>
          <cell r="L287">
            <v>500</v>
          </cell>
          <cell r="M287">
            <v>105</v>
          </cell>
          <cell r="N287" t="str">
            <v>CISCO2811</v>
          </cell>
          <cell r="O287">
            <v>500</v>
          </cell>
          <cell r="P287">
            <v>175</v>
          </cell>
          <cell r="Q287">
            <v>5400</v>
          </cell>
          <cell r="R287">
            <v>1245</v>
          </cell>
          <cell r="S287" t="str">
            <v>NA</v>
          </cell>
          <cell r="T287" t="str">
            <v>NA</v>
          </cell>
          <cell r="U287" t="str">
            <v>NA</v>
          </cell>
        </row>
        <row r="288">
          <cell r="F288" t="str">
            <v>CESIrelandCOLT Fibre15M</v>
          </cell>
          <cell r="G288">
            <v>500</v>
          </cell>
          <cell r="H288">
            <v>610</v>
          </cell>
          <cell r="I288">
            <v>4400</v>
          </cell>
          <cell r="J288">
            <v>555</v>
          </cell>
          <cell r="K288" t="str">
            <v>AR 28-31</v>
          </cell>
          <cell r="L288">
            <v>500</v>
          </cell>
          <cell r="M288">
            <v>105</v>
          </cell>
          <cell r="N288" t="str">
            <v>CISCO2811</v>
          </cell>
          <cell r="O288">
            <v>500</v>
          </cell>
          <cell r="P288">
            <v>175</v>
          </cell>
          <cell r="Q288">
            <v>5400</v>
          </cell>
          <cell r="R288">
            <v>1270</v>
          </cell>
          <cell r="S288">
            <v>4900</v>
          </cell>
          <cell r="T288">
            <v>1400</v>
          </cell>
          <cell r="U288">
            <v>95</v>
          </cell>
        </row>
        <row r="289">
          <cell r="F289" t="str">
            <v>CESIrelandCOLT Fibre16M</v>
          </cell>
          <cell r="G289">
            <v>500</v>
          </cell>
          <cell r="H289">
            <v>630</v>
          </cell>
          <cell r="I289">
            <v>4400</v>
          </cell>
          <cell r="J289">
            <v>560</v>
          </cell>
          <cell r="K289" t="str">
            <v>AR 28-31</v>
          </cell>
          <cell r="L289">
            <v>500</v>
          </cell>
          <cell r="M289">
            <v>105</v>
          </cell>
          <cell r="N289" t="str">
            <v>CISCO2811</v>
          </cell>
          <cell r="O289">
            <v>500</v>
          </cell>
          <cell r="P289">
            <v>175</v>
          </cell>
          <cell r="Q289">
            <v>5400</v>
          </cell>
          <cell r="R289">
            <v>1295</v>
          </cell>
          <cell r="S289" t="str">
            <v>NA</v>
          </cell>
          <cell r="T289" t="str">
            <v>NA</v>
          </cell>
          <cell r="U289" t="str">
            <v>NA</v>
          </cell>
        </row>
        <row r="290">
          <cell r="F290" t="str">
            <v>CESIrelandCOLT Fibre17M</v>
          </cell>
          <cell r="G290">
            <v>500</v>
          </cell>
          <cell r="H290">
            <v>650</v>
          </cell>
          <cell r="I290">
            <v>4400</v>
          </cell>
          <cell r="J290">
            <v>565</v>
          </cell>
          <cell r="K290" t="str">
            <v>AR 28-31</v>
          </cell>
          <cell r="L290">
            <v>500</v>
          </cell>
          <cell r="M290">
            <v>105</v>
          </cell>
          <cell r="N290" t="str">
            <v>CISCO2811</v>
          </cell>
          <cell r="O290">
            <v>500</v>
          </cell>
          <cell r="P290">
            <v>175</v>
          </cell>
          <cell r="Q290">
            <v>5400</v>
          </cell>
          <cell r="R290">
            <v>1320</v>
          </cell>
          <cell r="S290" t="str">
            <v>NA</v>
          </cell>
          <cell r="T290" t="str">
            <v>NA</v>
          </cell>
          <cell r="U290" t="str">
            <v>NA</v>
          </cell>
        </row>
        <row r="291">
          <cell r="F291" t="str">
            <v>CESIrelandCOLT Fibre18M</v>
          </cell>
          <cell r="G291">
            <v>500</v>
          </cell>
          <cell r="H291">
            <v>670</v>
          </cell>
          <cell r="I291">
            <v>4400</v>
          </cell>
          <cell r="J291">
            <v>570</v>
          </cell>
          <cell r="K291" t="str">
            <v>AR 28-31</v>
          </cell>
          <cell r="L291">
            <v>500</v>
          </cell>
          <cell r="M291">
            <v>105</v>
          </cell>
          <cell r="N291" t="str">
            <v>CISCO2811</v>
          </cell>
          <cell r="O291">
            <v>500</v>
          </cell>
          <cell r="P291">
            <v>175</v>
          </cell>
          <cell r="Q291">
            <v>5400</v>
          </cell>
          <cell r="R291">
            <v>1345</v>
          </cell>
          <cell r="S291" t="str">
            <v>NA</v>
          </cell>
          <cell r="T291" t="str">
            <v>NA</v>
          </cell>
          <cell r="U291" t="str">
            <v>NA</v>
          </cell>
        </row>
        <row r="292">
          <cell r="F292" t="str">
            <v>CESIrelandCOLT Fibre19M</v>
          </cell>
          <cell r="G292">
            <v>500</v>
          </cell>
          <cell r="H292">
            <v>690</v>
          </cell>
          <cell r="I292">
            <v>4400</v>
          </cell>
          <cell r="J292">
            <v>575</v>
          </cell>
          <cell r="K292" t="str">
            <v>AR 28-31</v>
          </cell>
          <cell r="L292">
            <v>500</v>
          </cell>
          <cell r="M292">
            <v>105</v>
          </cell>
          <cell r="N292" t="str">
            <v>CISCO2811</v>
          </cell>
          <cell r="O292">
            <v>500</v>
          </cell>
          <cell r="P292">
            <v>175</v>
          </cell>
          <cell r="Q292">
            <v>5400</v>
          </cell>
          <cell r="R292">
            <v>1370</v>
          </cell>
          <cell r="S292" t="str">
            <v>NA</v>
          </cell>
          <cell r="T292" t="str">
            <v>NA</v>
          </cell>
          <cell r="U292" t="str">
            <v>NA</v>
          </cell>
        </row>
        <row r="293">
          <cell r="F293" t="str">
            <v>CESIrelandCOLT Fibre20M</v>
          </cell>
          <cell r="G293">
            <v>500</v>
          </cell>
          <cell r="H293">
            <v>710</v>
          </cell>
          <cell r="I293">
            <v>4400</v>
          </cell>
          <cell r="J293">
            <v>580</v>
          </cell>
          <cell r="K293" t="str">
            <v>AR 28-31</v>
          </cell>
          <cell r="L293">
            <v>500</v>
          </cell>
          <cell r="M293">
            <v>105</v>
          </cell>
          <cell r="N293" t="str">
            <v>CISCO2811</v>
          </cell>
          <cell r="O293">
            <v>500</v>
          </cell>
          <cell r="P293">
            <v>175</v>
          </cell>
          <cell r="Q293">
            <v>5400</v>
          </cell>
          <cell r="R293">
            <v>1395</v>
          </cell>
          <cell r="S293">
            <v>4900</v>
          </cell>
          <cell r="T293">
            <v>1550</v>
          </cell>
          <cell r="U293">
            <v>80</v>
          </cell>
        </row>
        <row r="294">
          <cell r="F294" t="str">
            <v>CESIrelandCOLT Fibre25M</v>
          </cell>
          <cell r="G294">
            <v>500</v>
          </cell>
          <cell r="H294">
            <v>795</v>
          </cell>
          <cell r="I294">
            <v>4400</v>
          </cell>
          <cell r="J294">
            <v>605</v>
          </cell>
          <cell r="K294" t="str">
            <v>RT-AR4640-AC-CHASSIS</v>
          </cell>
          <cell r="L294">
            <v>1000</v>
          </cell>
          <cell r="M294">
            <v>270</v>
          </cell>
          <cell r="N294" t="str">
            <v>CISCO3825</v>
          </cell>
          <cell r="O294">
            <v>1000</v>
          </cell>
          <cell r="P294">
            <v>415</v>
          </cell>
          <cell r="Q294">
            <v>5900</v>
          </cell>
          <cell r="R294">
            <v>1670</v>
          </cell>
          <cell r="S294">
            <v>4900</v>
          </cell>
          <cell r="T294">
            <v>1680</v>
          </cell>
          <cell r="U294">
            <v>70</v>
          </cell>
        </row>
        <row r="295">
          <cell r="F295" t="str">
            <v>CESIrelandCOLT Fibre30M</v>
          </cell>
          <cell r="G295">
            <v>500</v>
          </cell>
          <cell r="H295">
            <v>875</v>
          </cell>
          <cell r="I295">
            <v>4400</v>
          </cell>
          <cell r="J295">
            <v>625</v>
          </cell>
          <cell r="K295" t="str">
            <v>RT-AR4640-AC-CHASSIS</v>
          </cell>
          <cell r="L295">
            <v>1000</v>
          </cell>
          <cell r="M295">
            <v>270</v>
          </cell>
          <cell r="N295" t="str">
            <v>CISCO3825</v>
          </cell>
          <cell r="O295">
            <v>1000</v>
          </cell>
          <cell r="P295">
            <v>415</v>
          </cell>
          <cell r="Q295">
            <v>5900</v>
          </cell>
          <cell r="R295">
            <v>1770</v>
          </cell>
          <cell r="S295">
            <v>4900</v>
          </cell>
          <cell r="T295">
            <v>1800</v>
          </cell>
          <cell r="U295">
            <v>60</v>
          </cell>
        </row>
        <row r="296">
          <cell r="F296" t="str">
            <v>CESIrelandCOLT Fibre34M</v>
          </cell>
          <cell r="G296">
            <v>500</v>
          </cell>
          <cell r="H296">
            <v>935</v>
          </cell>
          <cell r="I296">
            <v>4400</v>
          </cell>
          <cell r="J296">
            <v>640</v>
          </cell>
          <cell r="K296" t="str">
            <v>RT-AR4640-AC-CHASSIS</v>
          </cell>
          <cell r="L296">
            <v>1000</v>
          </cell>
          <cell r="M296">
            <v>270</v>
          </cell>
          <cell r="N296" t="str">
            <v>CISCO3825</v>
          </cell>
          <cell r="O296">
            <v>1000</v>
          </cell>
          <cell r="P296">
            <v>415</v>
          </cell>
          <cell r="Q296">
            <v>5900</v>
          </cell>
          <cell r="R296">
            <v>1845</v>
          </cell>
          <cell r="S296" t="str">
            <v>NA</v>
          </cell>
          <cell r="T296" t="str">
            <v>NA</v>
          </cell>
          <cell r="U296" t="str">
            <v>NA</v>
          </cell>
        </row>
        <row r="297">
          <cell r="F297" t="str">
            <v>CESIrelandCOLT Fibre35M</v>
          </cell>
          <cell r="G297">
            <v>1845</v>
          </cell>
          <cell r="H297">
            <v>1845</v>
          </cell>
          <cell r="I297">
            <v>1845</v>
          </cell>
          <cell r="J297">
            <v>1845</v>
          </cell>
          <cell r="K297">
            <v>1845</v>
          </cell>
          <cell r="L297">
            <v>1845</v>
          </cell>
          <cell r="M297">
            <v>1845</v>
          </cell>
          <cell r="N297">
            <v>1845</v>
          </cell>
          <cell r="O297">
            <v>1845</v>
          </cell>
          <cell r="P297">
            <v>1845</v>
          </cell>
          <cell r="Q297">
            <v>1845</v>
          </cell>
          <cell r="R297">
            <v>1845</v>
          </cell>
          <cell r="S297">
            <v>4900</v>
          </cell>
          <cell r="T297">
            <v>1905</v>
          </cell>
          <cell r="U297">
            <v>55</v>
          </cell>
        </row>
        <row r="298">
          <cell r="F298" t="str">
            <v>CESIrelandCOLT Fibre40M</v>
          </cell>
          <cell r="G298">
            <v>500</v>
          </cell>
          <cell r="H298">
            <v>1015</v>
          </cell>
          <cell r="I298">
            <v>4400</v>
          </cell>
          <cell r="J298">
            <v>660</v>
          </cell>
          <cell r="K298" t="str">
            <v>RT-AR4640-AC-CHASSIS</v>
          </cell>
          <cell r="L298">
            <v>1000</v>
          </cell>
          <cell r="M298">
            <v>270</v>
          </cell>
          <cell r="N298" t="str">
            <v>CISCO3825</v>
          </cell>
          <cell r="O298">
            <v>1000</v>
          </cell>
          <cell r="P298">
            <v>415</v>
          </cell>
          <cell r="Q298">
            <v>5900</v>
          </cell>
          <cell r="R298">
            <v>1945</v>
          </cell>
          <cell r="S298">
            <v>4900</v>
          </cell>
          <cell r="T298">
            <v>2010</v>
          </cell>
          <cell r="U298">
            <v>55</v>
          </cell>
        </row>
        <row r="299">
          <cell r="F299" t="str">
            <v>CESIrelandCOLT Fibre45M</v>
          </cell>
          <cell r="G299">
            <v>500</v>
          </cell>
          <cell r="H299">
            <v>1080</v>
          </cell>
          <cell r="I299">
            <v>4400</v>
          </cell>
          <cell r="J299">
            <v>675</v>
          </cell>
          <cell r="K299" t="str">
            <v>RT-AR4640-AC-CHASSIS</v>
          </cell>
          <cell r="L299">
            <v>1000</v>
          </cell>
          <cell r="M299">
            <v>270</v>
          </cell>
          <cell r="N299" t="str">
            <v>CISCO3825</v>
          </cell>
          <cell r="O299">
            <v>1000</v>
          </cell>
          <cell r="P299">
            <v>415</v>
          </cell>
          <cell r="Q299">
            <v>5900</v>
          </cell>
          <cell r="R299">
            <v>2025</v>
          </cell>
          <cell r="S299">
            <v>4900</v>
          </cell>
          <cell r="T299">
            <v>2110</v>
          </cell>
          <cell r="U299">
            <v>50</v>
          </cell>
        </row>
        <row r="300">
          <cell r="F300" t="str">
            <v>CESIrelandCOLT Fibre50M</v>
          </cell>
          <cell r="G300">
            <v>500</v>
          </cell>
          <cell r="H300">
            <v>1130</v>
          </cell>
          <cell r="I300">
            <v>4400</v>
          </cell>
          <cell r="J300">
            <v>685</v>
          </cell>
          <cell r="K300" t="str">
            <v>RT-AR4640-AC-CHASSIS</v>
          </cell>
          <cell r="L300">
            <v>1000</v>
          </cell>
          <cell r="M300">
            <v>270</v>
          </cell>
          <cell r="N300" t="str">
            <v>CISCO3825</v>
          </cell>
          <cell r="O300">
            <v>1000</v>
          </cell>
          <cell r="P300">
            <v>415</v>
          </cell>
          <cell r="Q300">
            <v>5900</v>
          </cell>
          <cell r="R300">
            <v>2085</v>
          </cell>
          <cell r="S300">
            <v>4900</v>
          </cell>
          <cell r="T300">
            <v>2180</v>
          </cell>
          <cell r="U300">
            <v>45</v>
          </cell>
        </row>
        <row r="301">
          <cell r="F301" t="str">
            <v>CESIrelandCOLT Fibre60M</v>
          </cell>
          <cell r="G301">
            <v>500</v>
          </cell>
          <cell r="H301">
            <v>1260</v>
          </cell>
          <cell r="I301">
            <v>4400</v>
          </cell>
          <cell r="J301">
            <v>700</v>
          </cell>
          <cell r="K301" t="str">
            <v>RT-AR4640-AC-CHASSIS</v>
          </cell>
          <cell r="L301">
            <v>1000</v>
          </cell>
          <cell r="M301">
            <v>270</v>
          </cell>
          <cell r="N301" t="str">
            <v>CISCO3825</v>
          </cell>
          <cell r="O301">
            <v>1000</v>
          </cell>
          <cell r="P301">
            <v>415</v>
          </cell>
          <cell r="Q301">
            <v>5900</v>
          </cell>
          <cell r="R301">
            <v>2230</v>
          </cell>
          <cell r="S301">
            <v>4900</v>
          </cell>
          <cell r="T301">
            <v>2355</v>
          </cell>
          <cell r="U301">
            <v>40</v>
          </cell>
        </row>
        <row r="302">
          <cell r="F302" t="str">
            <v>CESIrelandCOLT Fibre70M</v>
          </cell>
          <cell r="G302">
            <v>40</v>
          </cell>
          <cell r="H302">
            <v>40</v>
          </cell>
          <cell r="I302">
            <v>40</v>
          </cell>
          <cell r="J302">
            <v>40</v>
          </cell>
          <cell r="K302">
            <v>40</v>
          </cell>
          <cell r="L302">
            <v>40</v>
          </cell>
          <cell r="M302">
            <v>40</v>
          </cell>
          <cell r="N302">
            <v>40</v>
          </cell>
          <cell r="O302">
            <v>40</v>
          </cell>
          <cell r="P302">
            <v>40</v>
          </cell>
          <cell r="Q302">
            <v>40</v>
          </cell>
          <cell r="R302">
            <v>40</v>
          </cell>
          <cell r="S302">
            <v>4900</v>
          </cell>
          <cell r="T302">
            <v>2715</v>
          </cell>
          <cell r="U302">
            <v>40</v>
          </cell>
        </row>
        <row r="303">
          <cell r="F303" t="str">
            <v>CESIrelandCOLT Fibre75M</v>
          </cell>
          <cell r="G303">
            <v>500</v>
          </cell>
          <cell r="H303">
            <v>1440</v>
          </cell>
          <cell r="I303">
            <v>4400</v>
          </cell>
          <cell r="J303">
            <v>720</v>
          </cell>
          <cell r="K303" t="str">
            <v>RT-AR4640-AC-CHASSIS</v>
          </cell>
          <cell r="L303">
            <v>1000</v>
          </cell>
          <cell r="M303">
            <v>270</v>
          </cell>
          <cell r="N303" t="str">
            <v>CISCO3825</v>
          </cell>
          <cell r="O303">
            <v>1000</v>
          </cell>
          <cell r="P303">
            <v>415</v>
          </cell>
          <cell r="Q303">
            <v>5900</v>
          </cell>
          <cell r="R303">
            <v>2430</v>
          </cell>
          <cell r="S303" t="str">
            <v>NA</v>
          </cell>
          <cell r="T303" t="str">
            <v>NA</v>
          </cell>
          <cell r="U303" t="str">
            <v>NA</v>
          </cell>
        </row>
        <row r="304">
          <cell r="F304" t="str">
            <v>CESIrelandCOLT Fibre90M</v>
          </cell>
          <cell r="G304">
            <v>500</v>
          </cell>
          <cell r="H304">
            <v>1605</v>
          </cell>
          <cell r="I304">
            <v>4400</v>
          </cell>
          <cell r="J304">
            <v>735</v>
          </cell>
          <cell r="K304" t="str">
            <v>RT-AR4640-AC-CHASSIS</v>
          </cell>
          <cell r="L304">
            <v>1000</v>
          </cell>
          <cell r="M304">
            <v>270</v>
          </cell>
          <cell r="N304" t="str">
            <v>CISCO3825</v>
          </cell>
          <cell r="O304">
            <v>1000</v>
          </cell>
          <cell r="P304">
            <v>415</v>
          </cell>
          <cell r="Q304">
            <v>5900</v>
          </cell>
          <cell r="R304">
            <v>2610</v>
          </cell>
          <cell r="S304">
            <v>4900</v>
          </cell>
          <cell r="T304">
            <v>2810</v>
          </cell>
          <cell r="U304">
            <v>35</v>
          </cell>
        </row>
        <row r="305">
          <cell r="F305" t="str">
            <v>CESIrelandCOLT Fibre100M</v>
          </cell>
          <cell r="G305">
            <v>500</v>
          </cell>
          <cell r="H305">
            <v>1710</v>
          </cell>
          <cell r="I305">
            <v>4400</v>
          </cell>
          <cell r="J305">
            <v>750</v>
          </cell>
          <cell r="K305" t="str">
            <v>RT-AR4640-AC-CHASSIS</v>
          </cell>
          <cell r="L305">
            <v>1000</v>
          </cell>
          <cell r="M305">
            <v>270</v>
          </cell>
          <cell r="N305" t="str">
            <v>CISCO3825</v>
          </cell>
          <cell r="O305">
            <v>1000</v>
          </cell>
          <cell r="P305">
            <v>415</v>
          </cell>
          <cell r="Q305">
            <v>5900</v>
          </cell>
          <cell r="R305">
            <v>2730</v>
          </cell>
          <cell r="S305">
            <v>4900</v>
          </cell>
          <cell r="T305">
            <v>2955</v>
          </cell>
          <cell r="U305">
            <v>30</v>
          </cell>
        </row>
        <row r="306">
          <cell r="F306" t="str">
            <v>CESIrelandCOLT Fibre110M</v>
          </cell>
          <cell r="G306">
            <v>1000</v>
          </cell>
          <cell r="H306">
            <v>1815</v>
          </cell>
          <cell r="I306">
            <v>8800</v>
          </cell>
          <cell r="J306">
            <v>790</v>
          </cell>
          <cell r="K306" t="str">
            <v>7206VXR/NPE-G1</v>
          </cell>
          <cell r="L306">
            <v>2000</v>
          </cell>
          <cell r="M306">
            <v>1050</v>
          </cell>
          <cell r="N306" t="str">
            <v>7206VXR/NPE-G1</v>
          </cell>
          <cell r="O306">
            <v>2000</v>
          </cell>
          <cell r="P306">
            <v>1050</v>
          </cell>
          <cell r="Q306">
            <v>11800</v>
          </cell>
          <cell r="R306">
            <v>3655</v>
          </cell>
          <cell r="S306" t="str">
            <v>NA</v>
          </cell>
          <cell r="T306" t="str">
            <v>NA</v>
          </cell>
          <cell r="U306" t="str">
            <v>NA</v>
          </cell>
        </row>
        <row r="307">
          <cell r="F307" t="str">
            <v>CESIrelandCOLT Fibre120M</v>
          </cell>
          <cell r="G307">
            <v>1000</v>
          </cell>
          <cell r="H307">
            <v>1920</v>
          </cell>
          <cell r="I307">
            <v>8800</v>
          </cell>
          <cell r="J307">
            <v>830</v>
          </cell>
          <cell r="K307" t="str">
            <v>7206VXR/NPE-G1</v>
          </cell>
          <cell r="L307">
            <v>2000</v>
          </cell>
          <cell r="M307">
            <v>1050</v>
          </cell>
          <cell r="N307" t="str">
            <v>7206VXR/NPE-G1</v>
          </cell>
          <cell r="O307">
            <v>2000</v>
          </cell>
          <cell r="P307">
            <v>1050</v>
          </cell>
          <cell r="Q307">
            <v>11800</v>
          </cell>
          <cell r="R307">
            <v>3800</v>
          </cell>
          <cell r="S307" t="str">
            <v>NA</v>
          </cell>
          <cell r="T307" t="str">
            <v>NA</v>
          </cell>
          <cell r="U307" t="str">
            <v>NA</v>
          </cell>
        </row>
        <row r="308">
          <cell r="F308" t="str">
            <v>CESIrelandCOLT Fibre130M</v>
          </cell>
          <cell r="G308">
            <v>1000</v>
          </cell>
          <cell r="H308">
            <v>2020</v>
          </cell>
          <cell r="I308">
            <v>8800</v>
          </cell>
          <cell r="J308">
            <v>870</v>
          </cell>
          <cell r="K308" t="str">
            <v>7206VXR/NPE-G1</v>
          </cell>
          <cell r="L308">
            <v>2000</v>
          </cell>
          <cell r="M308">
            <v>1050</v>
          </cell>
          <cell r="N308" t="str">
            <v>7206VXR/NPE-G1</v>
          </cell>
          <cell r="O308">
            <v>2000</v>
          </cell>
          <cell r="P308">
            <v>1050</v>
          </cell>
          <cell r="Q308">
            <v>11800</v>
          </cell>
          <cell r="R308">
            <v>3940</v>
          </cell>
          <cell r="S308" t="str">
            <v>NA</v>
          </cell>
          <cell r="T308" t="str">
            <v>NA</v>
          </cell>
          <cell r="U308" t="str">
            <v>NA</v>
          </cell>
        </row>
        <row r="309">
          <cell r="F309" t="str">
            <v>CESIrelandCOLT Fibre140M</v>
          </cell>
          <cell r="G309">
            <v>1000</v>
          </cell>
          <cell r="H309">
            <v>2120</v>
          </cell>
          <cell r="I309">
            <v>8800</v>
          </cell>
          <cell r="J309">
            <v>905</v>
          </cell>
          <cell r="K309" t="str">
            <v>7206VXR/NPE-G1</v>
          </cell>
          <cell r="L309">
            <v>2000</v>
          </cell>
          <cell r="M309">
            <v>1050</v>
          </cell>
          <cell r="N309" t="str">
            <v>7206VXR/NPE-G1</v>
          </cell>
          <cell r="O309">
            <v>2000</v>
          </cell>
          <cell r="P309">
            <v>1050</v>
          </cell>
          <cell r="Q309">
            <v>11800</v>
          </cell>
          <cell r="R309">
            <v>4075</v>
          </cell>
          <cell r="S309" t="str">
            <v>NA</v>
          </cell>
          <cell r="T309" t="str">
            <v>NA</v>
          </cell>
          <cell r="U309" t="str">
            <v>NA</v>
          </cell>
        </row>
        <row r="310">
          <cell r="F310" t="str">
            <v>CESIrelandCOLT Fibre150M</v>
          </cell>
          <cell r="G310">
            <v>1000</v>
          </cell>
          <cell r="H310">
            <v>2215</v>
          </cell>
          <cell r="I310">
            <v>8800</v>
          </cell>
          <cell r="J310">
            <v>940</v>
          </cell>
          <cell r="K310" t="str">
            <v>7206VXR/NPE-G1</v>
          </cell>
          <cell r="L310">
            <v>2000</v>
          </cell>
          <cell r="M310">
            <v>1050</v>
          </cell>
          <cell r="N310" t="str">
            <v>7206VXR/NPE-G1</v>
          </cell>
          <cell r="O310">
            <v>2000</v>
          </cell>
          <cell r="P310">
            <v>1050</v>
          </cell>
          <cell r="Q310">
            <v>11800</v>
          </cell>
          <cell r="R310">
            <v>4205</v>
          </cell>
          <cell r="S310" t="str">
            <v>NA</v>
          </cell>
          <cell r="T310" t="str">
            <v>NA</v>
          </cell>
          <cell r="U310" t="str">
            <v>NA</v>
          </cell>
        </row>
        <row r="311">
          <cell r="F311" t="str">
            <v>CESIrelandCOLT Fibre155M</v>
          </cell>
          <cell r="G311">
            <v>1000</v>
          </cell>
          <cell r="H311">
            <v>2260</v>
          </cell>
          <cell r="I311">
            <v>8800</v>
          </cell>
          <cell r="J311">
            <v>960</v>
          </cell>
          <cell r="K311" t="str">
            <v>7206VXR/NPE-G1</v>
          </cell>
          <cell r="L311">
            <v>2000</v>
          </cell>
          <cell r="M311">
            <v>1050</v>
          </cell>
          <cell r="N311" t="str">
            <v>7206VXR/NPE-G1</v>
          </cell>
          <cell r="O311">
            <v>2000</v>
          </cell>
          <cell r="P311">
            <v>1050</v>
          </cell>
          <cell r="Q311">
            <v>11800</v>
          </cell>
          <cell r="R311">
            <v>4270</v>
          </cell>
          <cell r="S311" t="str">
            <v>NA</v>
          </cell>
          <cell r="T311" t="str">
            <v>NA</v>
          </cell>
          <cell r="U311" t="str">
            <v>NA</v>
          </cell>
        </row>
        <row r="312">
          <cell r="F312" t="str">
            <v>CESIrelandCOLT Fibre200M</v>
          </cell>
          <cell r="G312">
            <v>1000</v>
          </cell>
          <cell r="H312">
            <v>2660</v>
          </cell>
          <cell r="I312">
            <v>8800</v>
          </cell>
          <cell r="J312">
            <v>1110</v>
          </cell>
          <cell r="K312" t="str">
            <v>7206VXR/NPE-G1</v>
          </cell>
          <cell r="L312">
            <v>2000</v>
          </cell>
          <cell r="M312">
            <v>1050</v>
          </cell>
          <cell r="N312" t="str">
            <v>7206VXR/NPE-G1</v>
          </cell>
          <cell r="O312">
            <v>2000</v>
          </cell>
          <cell r="P312">
            <v>1050</v>
          </cell>
          <cell r="Q312">
            <v>11800</v>
          </cell>
          <cell r="R312">
            <v>4820</v>
          </cell>
          <cell r="S312">
            <v>9800</v>
          </cell>
          <cell r="T312">
            <v>4525</v>
          </cell>
          <cell r="U312">
            <v>25</v>
          </cell>
        </row>
        <row r="313">
          <cell r="F313" t="str">
            <v>CESIrelandCOLT Fibre300M</v>
          </cell>
          <cell r="G313">
            <v>1000</v>
          </cell>
          <cell r="H313">
            <v>3445</v>
          </cell>
          <cell r="I313">
            <v>8800</v>
          </cell>
          <cell r="J313">
            <v>1395</v>
          </cell>
          <cell r="K313" t="str">
            <v>7206VXR/NPE-G1</v>
          </cell>
          <cell r="L313">
            <v>2000</v>
          </cell>
          <cell r="M313">
            <v>1050</v>
          </cell>
          <cell r="N313" t="str">
            <v>7206VXR/NPE-G1</v>
          </cell>
          <cell r="O313">
            <v>2000</v>
          </cell>
          <cell r="P313">
            <v>1050</v>
          </cell>
          <cell r="Q313">
            <v>11800</v>
          </cell>
          <cell r="R313">
            <v>5890</v>
          </cell>
          <cell r="S313">
            <v>9800</v>
          </cell>
          <cell r="T313">
            <v>5810</v>
          </cell>
          <cell r="U313">
            <v>20</v>
          </cell>
        </row>
        <row r="314">
          <cell r="F314" t="str">
            <v>CESIrelandCOLT Fibre400M</v>
          </cell>
          <cell r="G314">
            <v>1000</v>
          </cell>
          <cell r="H314">
            <v>4140</v>
          </cell>
          <cell r="I314">
            <v>8800</v>
          </cell>
          <cell r="J314">
            <v>1640</v>
          </cell>
          <cell r="K314" t="str">
            <v>7206VXR/NPE-G1</v>
          </cell>
          <cell r="L314">
            <v>2000</v>
          </cell>
          <cell r="M314">
            <v>1050</v>
          </cell>
          <cell r="N314" t="str">
            <v>7206VXR/NPE-G1</v>
          </cell>
          <cell r="O314">
            <v>2000</v>
          </cell>
          <cell r="P314">
            <v>1050</v>
          </cell>
          <cell r="Q314">
            <v>11800</v>
          </cell>
          <cell r="R314">
            <v>6830</v>
          </cell>
          <cell r="S314">
            <v>9800</v>
          </cell>
          <cell r="T314">
            <v>6940</v>
          </cell>
          <cell r="U314">
            <v>20</v>
          </cell>
        </row>
        <row r="315">
          <cell r="F315" t="str">
            <v>CESIrelandCOLT Fibre500M</v>
          </cell>
          <cell r="G315">
            <v>1000</v>
          </cell>
          <cell r="H315">
            <v>4775</v>
          </cell>
          <cell r="I315">
            <v>8800</v>
          </cell>
          <cell r="J315">
            <v>1865</v>
          </cell>
          <cell r="K315" t="str">
            <v>ASR1002-F</v>
          </cell>
          <cell r="L315">
            <v>2000</v>
          </cell>
          <cell r="M315">
            <v>1140</v>
          </cell>
          <cell r="N315" t="str">
            <v>ASR1002-F</v>
          </cell>
          <cell r="O315">
            <v>2000</v>
          </cell>
          <cell r="P315">
            <v>1140</v>
          </cell>
          <cell r="Q315">
            <v>11800</v>
          </cell>
          <cell r="R315">
            <v>7780</v>
          </cell>
          <cell r="S315">
            <v>9800</v>
          </cell>
          <cell r="T315">
            <v>7970</v>
          </cell>
          <cell r="U315">
            <v>20</v>
          </cell>
        </row>
        <row r="316">
          <cell r="F316" t="str">
            <v>CESIrelandCOLT Fibre600M</v>
          </cell>
          <cell r="G316">
            <v>1000</v>
          </cell>
          <cell r="H316">
            <v>5365</v>
          </cell>
          <cell r="I316">
            <v>8800</v>
          </cell>
          <cell r="J316">
            <v>2065</v>
          </cell>
          <cell r="K316" t="str">
            <v>ASR1002-F</v>
          </cell>
          <cell r="L316">
            <v>2000</v>
          </cell>
          <cell r="M316">
            <v>1140</v>
          </cell>
          <cell r="N316" t="str">
            <v>ASR1002-F</v>
          </cell>
          <cell r="O316">
            <v>2000</v>
          </cell>
          <cell r="P316">
            <v>1140</v>
          </cell>
          <cell r="Q316">
            <v>11800</v>
          </cell>
          <cell r="R316">
            <v>8570</v>
          </cell>
          <cell r="S316">
            <v>9800</v>
          </cell>
          <cell r="T316">
            <v>8920</v>
          </cell>
          <cell r="U316">
            <v>15</v>
          </cell>
        </row>
        <row r="317">
          <cell r="F317" t="str">
            <v>CESIrelandCOLT Fibre700M</v>
          </cell>
          <cell r="G317">
            <v>1000</v>
          </cell>
          <cell r="H317">
            <v>5920</v>
          </cell>
          <cell r="I317">
            <v>8800</v>
          </cell>
          <cell r="J317">
            <v>2255</v>
          </cell>
          <cell r="K317" t="str">
            <v>ASR1002-F</v>
          </cell>
          <cell r="L317">
            <v>2000</v>
          </cell>
          <cell r="M317">
            <v>1140</v>
          </cell>
          <cell r="N317" t="str">
            <v>ASR1002-F</v>
          </cell>
          <cell r="O317">
            <v>2000</v>
          </cell>
          <cell r="P317">
            <v>1140</v>
          </cell>
          <cell r="Q317">
            <v>11800</v>
          </cell>
          <cell r="R317">
            <v>9315</v>
          </cell>
          <cell r="S317">
            <v>9800</v>
          </cell>
          <cell r="T317">
            <v>9810</v>
          </cell>
          <cell r="U317">
            <v>15</v>
          </cell>
        </row>
        <row r="318">
          <cell r="F318" t="str">
            <v>CESIrelandCOLT Fibre800M</v>
          </cell>
          <cell r="G318">
            <v>1000</v>
          </cell>
          <cell r="H318">
            <v>6445</v>
          </cell>
          <cell r="I318">
            <v>8800</v>
          </cell>
          <cell r="J318">
            <v>2430</v>
          </cell>
          <cell r="K318" t="str">
            <v>ASR1002-F</v>
          </cell>
          <cell r="L318">
            <v>2000</v>
          </cell>
          <cell r="M318">
            <v>1140</v>
          </cell>
          <cell r="N318" t="str">
            <v>ASR1002-F</v>
          </cell>
          <cell r="O318">
            <v>2000</v>
          </cell>
          <cell r="P318">
            <v>1140</v>
          </cell>
          <cell r="Q318">
            <v>11800</v>
          </cell>
          <cell r="R318">
            <v>10015</v>
          </cell>
          <cell r="S318">
            <v>9800</v>
          </cell>
          <cell r="T318">
            <v>10650</v>
          </cell>
          <cell r="U318">
            <v>15</v>
          </cell>
        </row>
        <row r="319">
          <cell r="F319" t="str">
            <v>CESIrelandCOLT Fibre900M</v>
          </cell>
          <cell r="G319">
            <v>1000</v>
          </cell>
          <cell r="H319">
            <v>6950</v>
          </cell>
          <cell r="I319">
            <v>8800</v>
          </cell>
          <cell r="J319">
            <v>2595</v>
          </cell>
          <cell r="K319" t="str">
            <v>ASR1002-F</v>
          </cell>
          <cell r="L319">
            <v>2000</v>
          </cell>
          <cell r="M319">
            <v>1140</v>
          </cell>
          <cell r="N319" t="str">
            <v>ASR1002-F</v>
          </cell>
          <cell r="O319">
            <v>2000</v>
          </cell>
          <cell r="P319">
            <v>1140</v>
          </cell>
          <cell r="Q319">
            <v>11800</v>
          </cell>
          <cell r="R319">
            <v>10685</v>
          </cell>
          <cell r="S319">
            <v>9800</v>
          </cell>
          <cell r="T319">
            <v>11455</v>
          </cell>
          <cell r="U319">
            <v>15</v>
          </cell>
        </row>
        <row r="320">
          <cell r="F320" t="str">
            <v>CESIrelandCOLT Fibre1G</v>
          </cell>
          <cell r="G320">
            <v>1000</v>
          </cell>
          <cell r="H320">
            <v>7440</v>
          </cell>
          <cell r="I320">
            <v>8800</v>
          </cell>
          <cell r="J320">
            <v>2750</v>
          </cell>
          <cell r="K320" t="str">
            <v>ASR1002-F</v>
          </cell>
          <cell r="L320">
            <v>2000</v>
          </cell>
          <cell r="M320">
            <v>1140</v>
          </cell>
          <cell r="N320" t="str">
            <v>ASR1002-F</v>
          </cell>
          <cell r="O320">
            <v>2000</v>
          </cell>
          <cell r="P320">
            <v>1140</v>
          </cell>
          <cell r="Q320">
            <v>11800</v>
          </cell>
          <cell r="R320">
            <v>11330</v>
          </cell>
          <cell r="S320">
            <v>9800</v>
          </cell>
          <cell r="T320">
            <v>12230</v>
          </cell>
          <cell r="U320">
            <v>15</v>
          </cell>
        </row>
        <row r="321">
          <cell r="F321" t="str">
            <v>CESIrelandCOLT Fibre80M</v>
          </cell>
          <cell r="G321">
            <v>500</v>
          </cell>
          <cell r="H321">
            <v>1495</v>
          </cell>
          <cell r="I321">
            <v>4400</v>
          </cell>
          <cell r="J321">
            <v>725</v>
          </cell>
          <cell r="K321" t="str">
            <v>RT-AR4640-AC-CHASSIS</v>
          </cell>
          <cell r="L321">
            <v>1000</v>
          </cell>
          <cell r="M321">
            <v>270</v>
          </cell>
          <cell r="N321" t="str">
            <v>CISCO3825</v>
          </cell>
          <cell r="O321">
            <v>1000</v>
          </cell>
          <cell r="P321">
            <v>415</v>
          </cell>
          <cell r="Q321">
            <v>5900</v>
          </cell>
          <cell r="R321">
            <v>2490</v>
          </cell>
          <cell r="S321">
            <v>4900</v>
          </cell>
          <cell r="T321">
            <v>2665</v>
          </cell>
          <cell r="U321">
            <v>35</v>
          </cell>
        </row>
        <row r="322">
          <cell r="F322" t="str">
            <v>CESItalyCOLT Fibre64k</v>
          </cell>
          <cell r="G322">
            <v>100</v>
          </cell>
          <cell r="H322">
            <v>70</v>
          </cell>
          <cell r="I322">
            <v>600</v>
          </cell>
          <cell r="J322">
            <v>250</v>
          </cell>
          <cell r="K322" t="str">
            <v>CISCO881-K9</v>
          </cell>
          <cell r="L322">
            <v>200</v>
          </cell>
          <cell r="M322">
            <v>55</v>
          </cell>
          <cell r="N322" t="str">
            <v>AR 28-09</v>
          </cell>
          <cell r="O322">
            <v>500</v>
          </cell>
          <cell r="P322">
            <v>100</v>
          </cell>
          <cell r="Q322">
            <v>900</v>
          </cell>
          <cell r="R322">
            <v>375</v>
          </cell>
          <cell r="S322" t="str">
            <v>NA</v>
          </cell>
          <cell r="T322" t="str">
            <v>NA</v>
          </cell>
          <cell r="U322" t="str">
            <v>NA</v>
          </cell>
        </row>
        <row r="323">
          <cell r="F323" t="str">
            <v>CESItalyCOLT Fibre128k</v>
          </cell>
          <cell r="G323">
            <v>100</v>
          </cell>
          <cell r="H323">
            <v>70</v>
          </cell>
          <cell r="I323">
            <v>600</v>
          </cell>
          <cell r="J323">
            <v>250</v>
          </cell>
          <cell r="K323" t="str">
            <v>CISCO881-K9</v>
          </cell>
          <cell r="L323">
            <v>200</v>
          </cell>
          <cell r="M323">
            <v>55</v>
          </cell>
          <cell r="N323" t="str">
            <v>AR 28-09</v>
          </cell>
          <cell r="O323">
            <v>500</v>
          </cell>
          <cell r="P323">
            <v>100</v>
          </cell>
          <cell r="Q323">
            <v>900</v>
          </cell>
          <cell r="R323">
            <v>375</v>
          </cell>
          <cell r="S323" t="str">
            <v>NA</v>
          </cell>
          <cell r="T323" t="str">
            <v>NA</v>
          </cell>
          <cell r="U323" t="str">
            <v>NA</v>
          </cell>
        </row>
        <row r="324">
          <cell r="F324" t="str">
            <v>CESItalyCOLT Fibre256k</v>
          </cell>
          <cell r="G324">
            <v>100</v>
          </cell>
          <cell r="H324">
            <v>70</v>
          </cell>
          <cell r="I324">
            <v>600</v>
          </cell>
          <cell r="J324">
            <v>250</v>
          </cell>
          <cell r="K324" t="str">
            <v>CISCO881-K9</v>
          </cell>
          <cell r="L324">
            <v>200</v>
          </cell>
          <cell r="M324">
            <v>55</v>
          </cell>
          <cell r="N324" t="str">
            <v>AR 28-09</v>
          </cell>
          <cell r="O324">
            <v>500</v>
          </cell>
          <cell r="P324">
            <v>100</v>
          </cell>
          <cell r="Q324">
            <v>900</v>
          </cell>
          <cell r="R324">
            <v>375</v>
          </cell>
          <cell r="S324" t="str">
            <v>NA</v>
          </cell>
          <cell r="T324" t="str">
            <v>NA</v>
          </cell>
          <cell r="U324" t="str">
            <v>NA</v>
          </cell>
        </row>
        <row r="325">
          <cell r="F325" t="str">
            <v>CESItalyCOLT Fibre0.5M</v>
          </cell>
          <cell r="G325">
            <v>100</v>
          </cell>
          <cell r="H325">
            <v>70</v>
          </cell>
          <cell r="I325">
            <v>600</v>
          </cell>
          <cell r="J325">
            <v>250</v>
          </cell>
          <cell r="K325" t="str">
            <v>CISCO881-K9</v>
          </cell>
          <cell r="L325">
            <v>200</v>
          </cell>
          <cell r="M325">
            <v>55</v>
          </cell>
          <cell r="N325" t="str">
            <v>AR 28-09</v>
          </cell>
          <cell r="O325">
            <v>500</v>
          </cell>
          <cell r="P325">
            <v>100</v>
          </cell>
          <cell r="Q325">
            <v>900</v>
          </cell>
          <cell r="R325">
            <v>375</v>
          </cell>
          <cell r="S325" t="str">
            <v>NA</v>
          </cell>
          <cell r="T325" t="str">
            <v>NA</v>
          </cell>
          <cell r="U325" t="str">
            <v>NA</v>
          </cell>
        </row>
        <row r="326">
          <cell r="F326" t="str">
            <v>CESItalyCOLT Fibre1M</v>
          </cell>
          <cell r="G326">
            <v>100</v>
          </cell>
          <cell r="H326">
            <v>70</v>
          </cell>
          <cell r="I326">
            <v>600</v>
          </cell>
          <cell r="J326">
            <v>250</v>
          </cell>
          <cell r="K326" t="str">
            <v>CISCO881-K9</v>
          </cell>
          <cell r="L326">
            <v>200</v>
          </cell>
          <cell r="M326">
            <v>55</v>
          </cell>
          <cell r="N326" t="str">
            <v>AR 28-09</v>
          </cell>
          <cell r="O326">
            <v>500</v>
          </cell>
          <cell r="P326">
            <v>100</v>
          </cell>
          <cell r="Q326">
            <v>900</v>
          </cell>
          <cell r="R326">
            <v>375</v>
          </cell>
          <cell r="S326" t="str">
            <v>NA</v>
          </cell>
          <cell r="T326" t="str">
            <v>NA</v>
          </cell>
          <cell r="U326" t="str">
            <v>NA</v>
          </cell>
        </row>
        <row r="327">
          <cell r="F327" t="str">
            <v>CESItalyCOLT Fibre1.5M</v>
          </cell>
          <cell r="G327">
            <v>100</v>
          </cell>
          <cell r="H327">
            <v>70</v>
          </cell>
          <cell r="I327">
            <v>600</v>
          </cell>
          <cell r="J327">
            <v>250</v>
          </cell>
          <cell r="K327" t="str">
            <v>CISCO881-K9</v>
          </cell>
          <cell r="L327">
            <v>200</v>
          </cell>
          <cell r="M327">
            <v>55</v>
          </cell>
          <cell r="N327" t="str">
            <v>AR 28-09</v>
          </cell>
          <cell r="O327">
            <v>500</v>
          </cell>
          <cell r="P327">
            <v>100</v>
          </cell>
          <cell r="Q327">
            <v>900</v>
          </cell>
          <cell r="R327">
            <v>375</v>
          </cell>
          <cell r="S327" t="str">
            <v>NA</v>
          </cell>
          <cell r="T327" t="str">
            <v>NA</v>
          </cell>
          <cell r="U327" t="str">
            <v>NA</v>
          </cell>
        </row>
        <row r="328">
          <cell r="F328" t="str">
            <v>CESItalyCOLT Fibre2M</v>
          </cell>
          <cell r="G328">
            <v>100</v>
          </cell>
          <cell r="H328">
            <v>70</v>
          </cell>
          <cell r="I328">
            <v>600</v>
          </cell>
          <cell r="J328">
            <v>250</v>
          </cell>
          <cell r="K328" t="str">
            <v>CISCO881-K9</v>
          </cell>
          <cell r="L328">
            <v>200</v>
          </cell>
          <cell r="M328">
            <v>55</v>
          </cell>
          <cell r="N328" t="str">
            <v>AR 28-09</v>
          </cell>
          <cell r="O328">
            <v>500</v>
          </cell>
          <cell r="P328">
            <v>100</v>
          </cell>
          <cell r="Q328">
            <v>900</v>
          </cell>
          <cell r="R328">
            <v>375</v>
          </cell>
          <cell r="S328" t="str">
            <v>NA</v>
          </cell>
          <cell r="T328" t="str">
            <v>NA</v>
          </cell>
          <cell r="U328" t="str">
            <v>NA</v>
          </cell>
        </row>
        <row r="329">
          <cell r="F329" t="str">
            <v>CESItalyCOLT Fibre3M</v>
          </cell>
          <cell r="G329">
            <v>200</v>
          </cell>
          <cell r="H329">
            <v>100</v>
          </cell>
          <cell r="I329">
            <v>1200</v>
          </cell>
          <cell r="J329">
            <v>295</v>
          </cell>
          <cell r="K329" t="str">
            <v>CISCO881-K9</v>
          </cell>
          <cell r="L329">
            <v>200</v>
          </cell>
          <cell r="M329">
            <v>55</v>
          </cell>
          <cell r="N329" t="str">
            <v>AR 28-09</v>
          </cell>
          <cell r="O329">
            <v>500</v>
          </cell>
          <cell r="P329">
            <v>100</v>
          </cell>
          <cell r="Q329">
            <v>1600</v>
          </cell>
          <cell r="R329">
            <v>450</v>
          </cell>
          <cell r="S329" t="str">
            <v>NA</v>
          </cell>
          <cell r="T329" t="str">
            <v>NA</v>
          </cell>
          <cell r="U329" t="str">
            <v>NA</v>
          </cell>
        </row>
        <row r="330">
          <cell r="F330" t="str">
            <v>CESItalyCOLT Fibre4M</v>
          </cell>
          <cell r="G330">
            <v>200</v>
          </cell>
          <cell r="H330">
            <v>130</v>
          </cell>
          <cell r="I330">
            <v>1200</v>
          </cell>
          <cell r="J330">
            <v>330</v>
          </cell>
          <cell r="K330" t="str">
            <v>CISCO881-K9</v>
          </cell>
          <cell r="L330">
            <v>200</v>
          </cell>
          <cell r="M330">
            <v>55</v>
          </cell>
          <cell r="N330" t="str">
            <v>AR 28-09</v>
          </cell>
          <cell r="O330">
            <v>500</v>
          </cell>
          <cell r="P330">
            <v>100</v>
          </cell>
          <cell r="Q330">
            <v>1600</v>
          </cell>
          <cell r="R330">
            <v>515</v>
          </cell>
          <cell r="S330" t="str">
            <v>NA</v>
          </cell>
          <cell r="T330" t="str">
            <v>NA</v>
          </cell>
          <cell r="U330" t="str">
            <v>NA</v>
          </cell>
        </row>
        <row r="331">
          <cell r="F331" t="str">
            <v>CESItalyCOLT Fibre5M</v>
          </cell>
          <cell r="G331">
            <v>200</v>
          </cell>
          <cell r="H331">
            <v>160</v>
          </cell>
          <cell r="I331">
            <v>1200</v>
          </cell>
          <cell r="J331">
            <v>360</v>
          </cell>
          <cell r="K331" t="str">
            <v>AR 28-31</v>
          </cell>
          <cell r="L331">
            <v>500</v>
          </cell>
          <cell r="M331">
            <v>105</v>
          </cell>
          <cell r="N331" t="str">
            <v>CISCO1841</v>
          </cell>
          <cell r="O331">
            <v>500</v>
          </cell>
          <cell r="P331">
            <v>135</v>
          </cell>
          <cell r="Q331">
            <v>1900</v>
          </cell>
          <cell r="R331">
            <v>625</v>
          </cell>
          <cell r="S331">
            <v>1400</v>
          </cell>
          <cell r="T331">
            <v>625</v>
          </cell>
          <cell r="U331">
            <v>125</v>
          </cell>
        </row>
        <row r="332">
          <cell r="F332" t="str">
            <v>CESItalyCOLT Fibre6M</v>
          </cell>
          <cell r="G332">
            <v>200</v>
          </cell>
          <cell r="H332">
            <v>190</v>
          </cell>
          <cell r="I332">
            <v>1200</v>
          </cell>
          <cell r="J332">
            <v>385</v>
          </cell>
          <cell r="K332" t="str">
            <v>AR 28-31</v>
          </cell>
          <cell r="L332">
            <v>500</v>
          </cell>
          <cell r="M332">
            <v>105</v>
          </cell>
          <cell r="N332" t="str">
            <v>CISCO1841</v>
          </cell>
          <cell r="O332">
            <v>500</v>
          </cell>
          <cell r="P332">
            <v>135</v>
          </cell>
          <cell r="Q332">
            <v>1900</v>
          </cell>
          <cell r="R332">
            <v>680</v>
          </cell>
          <cell r="S332" t="str">
            <v>NA</v>
          </cell>
          <cell r="T332" t="str">
            <v>NA</v>
          </cell>
          <cell r="U332" t="str">
            <v>NA</v>
          </cell>
        </row>
        <row r="333">
          <cell r="F333" t="str">
            <v>CESItalyCOLT Fibre7M</v>
          </cell>
          <cell r="G333">
            <v>200</v>
          </cell>
          <cell r="H333">
            <v>220</v>
          </cell>
          <cell r="I333">
            <v>1200</v>
          </cell>
          <cell r="J333">
            <v>410</v>
          </cell>
          <cell r="K333" t="str">
            <v>AR 28-31</v>
          </cell>
          <cell r="L333">
            <v>500</v>
          </cell>
          <cell r="M333">
            <v>105</v>
          </cell>
          <cell r="N333" t="str">
            <v>CISCO1841</v>
          </cell>
          <cell r="O333">
            <v>500</v>
          </cell>
          <cell r="P333">
            <v>135</v>
          </cell>
          <cell r="Q333">
            <v>1900</v>
          </cell>
          <cell r="R333">
            <v>735</v>
          </cell>
          <cell r="S333" t="str">
            <v>NA</v>
          </cell>
          <cell r="T333" t="str">
            <v>NA</v>
          </cell>
          <cell r="U333" t="str">
            <v>NA</v>
          </cell>
        </row>
        <row r="334">
          <cell r="F334" t="str">
            <v>CESItalyCOLT Fibre8M</v>
          </cell>
          <cell r="G334">
            <v>200</v>
          </cell>
          <cell r="H334">
            <v>250</v>
          </cell>
          <cell r="I334">
            <v>1200</v>
          </cell>
          <cell r="J334">
            <v>430</v>
          </cell>
          <cell r="K334" t="str">
            <v>AR 28-31</v>
          </cell>
          <cell r="L334">
            <v>500</v>
          </cell>
          <cell r="M334">
            <v>105</v>
          </cell>
          <cell r="N334" t="str">
            <v>CISCO1841</v>
          </cell>
          <cell r="O334">
            <v>500</v>
          </cell>
          <cell r="P334">
            <v>135</v>
          </cell>
          <cell r="Q334">
            <v>1900</v>
          </cell>
          <cell r="R334">
            <v>785</v>
          </cell>
          <cell r="S334" t="str">
            <v>NA</v>
          </cell>
          <cell r="T334" t="str">
            <v>NA</v>
          </cell>
          <cell r="U334" t="str">
            <v>NA</v>
          </cell>
        </row>
        <row r="335">
          <cell r="F335" t="str">
            <v>CESItalyCOLT Fibre9M</v>
          </cell>
          <cell r="G335">
            <v>200</v>
          </cell>
          <cell r="H335">
            <v>280</v>
          </cell>
          <cell r="I335">
            <v>1200</v>
          </cell>
          <cell r="J335">
            <v>450</v>
          </cell>
          <cell r="K335" t="str">
            <v>AR 28-31</v>
          </cell>
          <cell r="L335">
            <v>500</v>
          </cell>
          <cell r="M335">
            <v>105</v>
          </cell>
          <cell r="N335" t="str">
            <v>CISCO2811</v>
          </cell>
          <cell r="O335">
            <v>500</v>
          </cell>
          <cell r="P335">
            <v>175</v>
          </cell>
          <cell r="Q335">
            <v>1900</v>
          </cell>
          <cell r="R335">
            <v>835</v>
          </cell>
          <cell r="S335" t="str">
            <v>NA</v>
          </cell>
          <cell r="T335" t="str">
            <v>NA</v>
          </cell>
          <cell r="U335" t="str">
            <v>NA</v>
          </cell>
        </row>
        <row r="336">
          <cell r="F336" t="str">
            <v>CESItalyCOLT Fibre10M</v>
          </cell>
          <cell r="G336">
            <v>200</v>
          </cell>
          <cell r="H336">
            <v>300</v>
          </cell>
          <cell r="I336">
            <v>1200</v>
          </cell>
          <cell r="J336">
            <v>475</v>
          </cell>
          <cell r="K336" t="str">
            <v>AR 28-31</v>
          </cell>
          <cell r="L336">
            <v>500</v>
          </cell>
          <cell r="M336">
            <v>105</v>
          </cell>
          <cell r="N336" t="str">
            <v>CISCO2811</v>
          </cell>
          <cell r="O336">
            <v>500</v>
          </cell>
          <cell r="P336">
            <v>175</v>
          </cell>
          <cell r="Q336">
            <v>1900</v>
          </cell>
          <cell r="R336">
            <v>880</v>
          </cell>
          <cell r="S336">
            <v>1400</v>
          </cell>
          <cell r="T336">
            <v>930</v>
          </cell>
          <cell r="U336">
            <v>95</v>
          </cell>
        </row>
        <row r="337">
          <cell r="F337" t="str">
            <v>CESItalyCOLT Fibre11M</v>
          </cell>
          <cell r="G337">
            <v>500</v>
          </cell>
          <cell r="H337">
            <v>320</v>
          </cell>
          <cell r="I337">
            <v>1200</v>
          </cell>
          <cell r="J337">
            <v>485</v>
          </cell>
          <cell r="K337" t="str">
            <v>AR 28-31</v>
          </cell>
          <cell r="L337">
            <v>500</v>
          </cell>
          <cell r="M337">
            <v>105</v>
          </cell>
          <cell r="N337" t="str">
            <v>CISCO2811</v>
          </cell>
          <cell r="O337">
            <v>500</v>
          </cell>
          <cell r="P337">
            <v>175</v>
          </cell>
          <cell r="Q337">
            <v>2200</v>
          </cell>
          <cell r="R337">
            <v>910</v>
          </cell>
          <cell r="S337" t="str">
            <v>NA</v>
          </cell>
          <cell r="T337" t="str">
            <v>NA</v>
          </cell>
          <cell r="U337" t="str">
            <v>NA</v>
          </cell>
        </row>
        <row r="338">
          <cell r="F338" t="str">
            <v>CESItalyCOLT Fibre12M</v>
          </cell>
          <cell r="G338">
            <v>500</v>
          </cell>
          <cell r="H338">
            <v>340</v>
          </cell>
          <cell r="I338">
            <v>1200</v>
          </cell>
          <cell r="J338">
            <v>495</v>
          </cell>
          <cell r="K338" t="str">
            <v>AR 28-31</v>
          </cell>
          <cell r="L338">
            <v>500</v>
          </cell>
          <cell r="M338">
            <v>105</v>
          </cell>
          <cell r="N338" t="str">
            <v>CISCO2811</v>
          </cell>
          <cell r="O338">
            <v>500</v>
          </cell>
          <cell r="P338">
            <v>175</v>
          </cell>
          <cell r="Q338">
            <v>2200</v>
          </cell>
          <cell r="R338">
            <v>940</v>
          </cell>
          <cell r="S338" t="str">
            <v>NA</v>
          </cell>
          <cell r="T338" t="str">
            <v>NA</v>
          </cell>
          <cell r="U338" t="str">
            <v>NA</v>
          </cell>
        </row>
        <row r="339">
          <cell r="F339" t="str">
            <v>CESItalyCOLT Fibre13M</v>
          </cell>
          <cell r="G339">
            <v>500</v>
          </cell>
          <cell r="H339">
            <v>360</v>
          </cell>
          <cell r="I339">
            <v>1200</v>
          </cell>
          <cell r="J339">
            <v>505</v>
          </cell>
          <cell r="K339" t="str">
            <v>AR 28-31</v>
          </cell>
          <cell r="L339">
            <v>500</v>
          </cell>
          <cell r="M339">
            <v>105</v>
          </cell>
          <cell r="N339" t="str">
            <v>CISCO2811</v>
          </cell>
          <cell r="O339">
            <v>500</v>
          </cell>
          <cell r="P339">
            <v>175</v>
          </cell>
          <cell r="Q339">
            <v>2200</v>
          </cell>
          <cell r="R339">
            <v>970</v>
          </cell>
          <cell r="S339" t="str">
            <v>NA</v>
          </cell>
          <cell r="T339" t="str">
            <v>NA</v>
          </cell>
          <cell r="U339" t="str">
            <v>NA</v>
          </cell>
        </row>
        <row r="340">
          <cell r="F340" t="str">
            <v>CESItalyCOLT Fibre14M</v>
          </cell>
          <cell r="G340">
            <v>500</v>
          </cell>
          <cell r="H340">
            <v>380</v>
          </cell>
          <cell r="I340">
            <v>1200</v>
          </cell>
          <cell r="J340">
            <v>510</v>
          </cell>
          <cell r="K340" t="str">
            <v>AR 28-31</v>
          </cell>
          <cell r="L340">
            <v>500</v>
          </cell>
          <cell r="M340">
            <v>105</v>
          </cell>
          <cell r="N340" t="str">
            <v>CISCO2811</v>
          </cell>
          <cell r="O340">
            <v>500</v>
          </cell>
          <cell r="P340">
            <v>175</v>
          </cell>
          <cell r="Q340">
            <v>2200</v>
          </cell>
          <cell r="R340">
            <v>995</v>
          </cell>
          <cell r="S340" t="str">
            <v>NA</v>
          </cell>
          <cell r="T340" t="str">
            <v>NA</v>
          </cell>
          <cell r="U340" t="str">
            <v>NA</v>
          </cell>
        </row>
        <row r="341">
          <cell r="F341" t="str">
            <v>CESItalyCOLT Fibre15M</v>
          </cell>
          <cell r="G341">
            <v>500</v>
          </cell>
          <cell r="H341">
            <v>400</v>
          </cell>
          <cell r="I341">
            <v>1200</v>
          </cell>
          <cell r="J341">
            <v>515</v>
          </cell>
          <cell r="K341" t="str">
            <v>AR 28-31</v>
          </cell>
          <cell r="L341">
            <v>500</v>
          </cell>
          <cell r="M341">
            <v>105</v>
          </cell>
          <cell r="N341" t="str">
            <v>CISCO2811</v>
          </cell>
          <cell r="O341">
            <v>500</v>
          </cell>
          <cell r="P341">
            <v>175</v>
          </cell>
          <cell r="Q341">
            <v>2200</v>
          </cell>
          <cell r="R341">
            <v>1020</v>
          </cell>
          <cell r="S341">
            <v>1700</v>
          </cell>
          <cell r="T341">
            <v>1100</v>
          </cell>
          <cell r="U341">
            <v>75</v>
          </cell>
        </row>
        <row r="342">
          <cell r="F342" t="str">
            <v>CESItalyCOLT Fibre16M</v>
          </cell>
          <cell r="G342">
            <v>500</v>
          </cell>
          <cell r="H342">
            <v>420</v>
          </cell>
          <cell r="I342">
            <v>1200</v>
          </cell>
          <cell r="J342">
            <v>520</v>
          </cell>
          <cell r="K342" t="str">
            <v>AR 28-31</v>
          </cell>
          <cell r="L342">
            <v>500</v>
          </cell>
          <cell r="M342">
            <v>105</v>
          </cell>
          <cell r="N342" t="str">
            <v>CISCO2811</v>
          </cell>
          <cell r="O342">
            <v>500</v>
          </cell>
          <cell r="P342">
            <v>175</v>
          </cell>
          <cell r="Q342">
            <v>2200</v>
          </cell>
          <cell r="R342">
            <v>1045</v>
          </cell>
          <cell r="S342" t="str">
            <v>NA</v>
          </cell>
          <cell r="T342" t="str">
            <v>NA</v>
          </cell>
          <cell r="U342" t="str">
            <v>NA</v>
          </cell>
        </row>
        <row r="343">
          <cell r="F343" t="str">
            <v>CESItalyCOLT Fibre17M</v>
          </cell>
          <cell r="G343">
            <v>500</v>
          </cell>
          <cell r="H343">
            <v>435</v>
          </cell>
          <cell r="I343">
            <v>1200</v>
          </cell>
          <cell r="J343">
            <v>525</v>
          </cell>
          <cell r="K343" t="str">
            <v>AR 28-31</v>
          </cell>
          <cell r="L343">
            <v>500</v>
          </cell>
          <cell r="M343">
            <v>105</v>
          </cell>
          <cell r="N343" t="str">
            <v>CISCO2811</v>
          </cell>
          <cell r="O343">
            <v>500</v>
          </cell>
          <cell r="P343">
            <v>175</v>
          </cell>
          <cell r="Q343">
            <v>2200</v>
          </cell>
          <cell r="R343">
            <v>1065</v>
          </cell>
          <cell r="S343" t="str">
            <v>NA</v>
          </cell>
          <cell r="T343" t="str">
            <v>NA</v>
          </cell>
          <cell r="U343" t="str">
            <v>NA</v>
          </cell>
        </row>
        <row r="344">
          <cell r="F344" t="str">
            <v>CESItalyCOLT Fibre18M</v>
          </cell>
          <cell r="G344">
            <v>500</v>
          </cell>
          <cell r="H344">
            <v>450</v>
          </cell>
          <cell r="I344">
            <v>1200</v>
          </cell>
          <cell r="J344">
            <v>530</v>
          </cell>
          <cell r="K344" t="str">
            <v>AR 28-31</v>
          </cell>
          <cell r="L344">
            <v>500</v>
          </cell>
          <cell r="M344">
            <v>105</v>
          </cell>
          <cell r="N344" t="str">
            <v>CISCO2811</v>
          </cell>
          <cell r="O344">
            <v>500</v>
          </cell>
          <cell r="P344">
            <v>175</v>
          </cell>
          <cell r="Q344">
            <v>2200</v>
          </cell>
          <cell r="R344">
            <v>1085</v>
          </cell>
          <cell r="S344" t="str">
            <v>NA</v>
          </cell>
          <cell r="T344" t="str">
            <v>NA</v>
          </cell>
          <cell r="U344" t="str">
            <v>NA</v>
          </cell>
        </row>
        <row r="345">
          <cell r="F345" t="str">
            <v>CESItalyCOLT Fibre19M</v>
          </cell>
          <cell r="G345">
            <v>500</v>
          </cell>
          <cell r="H345">
            <v>465</v>
          </cell>
          <cell r="I345">
            <v>1200</v>
          </cell>
          <cell r="J345">
            <v>535</v>
          </cell>
          <cell r="K345" t="str">
            <v>AR 28-31</v>
          </cell>
          <cell r="L345">
            <v>500</v>
          </cell>
          <cell r="M345">
            <v>105</v>
          </cell>
          <cell r="N345" t="str">
            <v>CISCO2811</v>
          </cell>
          <cell r="O345">
            <v>500</v>
          </cell>
          <cell r="P345">
            <v>175</v>
          </cell>
          <cell r="Q345">
            <v>2200</v>
          </cell>
          <cell r="R345">
            <v>1105</v>
          </cell>
          <cell r="S345" t="str">
            <v>NA</v>
          </cell>
          <cell r="T345" t="str">
            <v>NA</v>
          </cell>
          <cell r="U345" t="str">
            <v>NA</v>
          </cell>
        </row>
        <row r="346">
          <cell r="F346" t="str">
            <v>CESItalyCOLT Fibre20M</v>
          </cell>
          <cell r="G346">
            <v>500</v>
          </cell>
          <cell r="H346">
            <v>480</v>
          </cell>
          <cell r="I346">
            <v>1200</v>
          </cell>
          <cell r="J346">
            <v>540</v>
          </cell>
          <cell r="K346" t="str">
            <v>AR 28-31</v>
          </cell>
          <cell r="L346">
            <v>500</v>
          </cell>
          <cell r="M346">
            <v>105</v>
          </cell>
          <cell r="N346" t="str">
            <v>CISCO2811</v>
          </cell>
          <cell r="O346">
            <v>500</v>
          </cell>
          <cell r="P346">
            <v>175</v>
          </cell>
          <cell r="Q346">
            <v>2200</v>
          </cell>
          <cell r="R346">
            <v>1125</v>
          </cell>
          <cell r="S346">
            <v>1700</v>
          </cell>
          <cell r="T346">
            <v>1225</v>
          </cell>
          <cell r="U346">
            <v>65</v>
          </cell>
        </row>
        <row r="347">
          <cell r="F347" t="str">
            <v>CESItalyCOLT Fibre25M</v>
          </cell>
          <cell r="G347">
            <v>500</v>
          </cell>
          <cell r="H347">
            <v>555</v>
          </cell>
          <cell r="I347">
            <v>1200</v>
          </cell>
          <cell r="J347">
            <v>565</v>
          </cell>
          <cell r="K347" t="str">
            <v>RT-AR4640-AC-CHASSIS</v>
          </cell>
          <cell r="L347">
            <v>1000</v>
          </cell>
          <cell r="M347">
            <v>270</v>
          </cell>
          <cell r="N347" t="str">
            <v>CISCO3825</v>
          </cell>
          <cell r="O347">
            <v>1000</v>
          </cell>
          <cell r="P347">
            <v>415</v>
          </cell>
          <cell r="Q347">
            <v>2700</v>
          </cell>
          <cell r="R347">
            <v>1390</v>
          </cell>
          <cell r="S347">
            <v>1700</v>
          </cell>
          <cell r="T347">
            <v>1345</v>
          </cell>
          <cell r="U347">
            <v>55</v>
          </cell>
        </row>
        <row r="348">
          <cell r="F348" t="str">
            <v>CESItalyCOLT Fibre30M</v>
          </cell>
          <cell r="G348">
            <v>500</v>
          </cell>
          <cell r="H348">
            <v>625</v>
          </cell>
          <cell r="I348">
            <v>1200</v>
          </cell>
          <cell r="J348">
            <v>585</v>
          </cell>
          <cell r="K348" t="str">
            <v>RT-AR4640-AC-CHASSIS</v>
          </cell>
          <cell r="L348">
            <v>1000</v>
          </cell>
          <cell r="M348">
            <v>270</v>
          </cell>
          <cell r="N348" t="str">
            <v>CISCO3825</v>
          </cell>
          <cell r="O348">
            <v>1000</v>
          </cell>
          <cell r="P348">
            <v>415</v>
          </cell>
          <cell r="Q348">
            <v>2700</v>
          </cell>
          <cell r="R348">
            <v>1480</v>
          </cell>
          <cell r="S348">
            <v>1700</v>
          </cell>
          <cell r="T348">
            <v>1455</v>
          </cell>
          <cell r="U348">
            <v>50</v>
          </cell>
        </row>
        <row r="349">
          <cell r="F349" t="str">
            <v>CESItalyCOLT Fibre34M</v>
          </cell>
          <cell r="G349">
            <v>500</v>
          </cell>
          <cell r="H349">
            <v>680</v>
          </cell>
          <cell r="I349">
            <v>1200</v>
          </cell>
          <cell r="J349">
            <v>600</v>
          </cell>
          <cell r="K349" t="str">
            <v>RT-AR4640-AC-CHASSIS</v>
          </cell>
          <cell r="L349">
            <v>1000</v>
          </cell>
          <cell r="M349">
            <v>270</v>
          </cell>
          <cell r="N349" t="str">
            <v>CISCO3825</v>
          </cell>
          <cell r="O349">
            <v>1000</v>
          </cell>
          <cell r="P349">
            <v>415</v>
          </cell>
          <cell r="Q349">
            <v>2700</v>
          </cell>
          <cell r="R349">
            <v>1550</v>
          </cell>
          <cell r="S349" t="str">
            <v>NA</v>
          </cell>
          <cell r="T349" t="str">
            <v>NA</v>
          </cell>
          <cell r="U349" t="str">
            <v>NA</v>
          </cell>
        </row>
        <row r="350">
          <cell r="F350" t="str">
            <v>CESItalyCOLT Fibre35M</v>
          </cell>
          <cell r="G350">
            <v>1550</v>
          </cell>
          <cell r="H350">
            <v>1550</v>
          </cell>
          <cell r="I350">
            <v>1550</v>
          </cell>
          <cell r="J350">
            <v>1550</v>
          </cell>
          <cell r="K350">
            <v>1550</v>
          </cell>
          <cell r="L350">
            <v>1550</v>
          </cell>
          <cell r="M350">
            <v>1550</v>
          </cell>
          <cell r="N350">
            <v>1550</v>
          </cell>
          <cell r="O350">
            <v>1550</v>
          </cell>
          <cell r="P350">
            <v>1550</v>
          </cell>
          <cell r="Q350">
            <v>1550</v>
          </cell>
          <cell r="R350">
            <v>1550</v>
          </cell>
          <cell r="S350">
            <v>1700</v>
          </cell>
          <cell r="T350">
            <v>1555</v>
          </cell>
          <cell r="U350">
            <v>45</v>
          </cell>
        </row>
        <row r="351">
          <cell r="F351" t="str">
            <v>CESItalyCOLT Fibre40M</v>
          </cell>
          <cell r="G351">
            <v>500</v>
          </cell>
          <cell r="H351">
            <v>760</v>
          </cell>
          <cell r="I351">
            <v>1200</v>
          </cell>
          <cell r="J351">
            <v>620</v>
          </cell>
          <cell r="K351" t="str">
            <v>RT-AR4640-AC-CHASSIS</v>
          </cell>
          <cell r="L351">
            <v>1000</v>
          </cell>
          <cell r="M351">
            <v>270</v>
          </cell>
          <cell r="N351" t="str">
            <v>CISCO3825</v>
          </cell>
          <cell r="O351">
            <v>1000</v>
          </cell>
          <cell r="P351">
            <v>415</v>
          </cell>
          <cell r="Q351">
            <v>2700</v>
          </cell>
          <cell r="R351">
            <v>1650</v>
          </cell>
          <cell r="S351">
            <v>1700</v>
          </cell>
          <cell r="T351">
            <v>1660</v>
          </cell>
          <cell r="U351">
            <v>45</v>
          </cell>
        </row>
        <row r="352">
          <cell r="F352" t="str">
            <v>CESItalyCOLT Fibre45M</v>
          </cell>
          <cell r="G352">
            <v>500</v>
          </cell>
          <cell r="H352">
            <v>820</v>
          </cell>
          <cell r="I352">
            <v>1200</v>
          </cell>
          <cell r="J352">
            <v>635</v>
          </cell>
          <cell r="K352" t="str">
            <v>RT-AR4640-AC-CHASSIS</v>
          </cell>
          <cell r="L352">
            <v>1000</v>
          </cell>
          <cell r="M352">
            <v>270</v>
          </cell>
          <cell r="N352" t="str">
            <v>CISCO3825</v>
          </cell>
          <cell r="O352">
            <v>1000</v>
          </cell>
          <cell r="P352">
            <v>415</v>
          </cell>
          <cell r="Q352">
            <v>2700</v>
          </cell>
          <cell r="R352">
            <v>1725</v>
          </cell>
          <cell r="S352">
            <v>1700</v>
          </cell>
          <cell r="T352">
            <v>1750</v>
          </cell>
          <cell r="U352">
            <v>40</v>
          </cell>
        </row>
        <row r="353">
          <cell r="F353" t="str">
            <v>CESItalyCOLT Fibre50M</v>
          </cell>
          <cell r="G353">
            <v>500</v>
          </cell>
          <cell r="H353">
            <v>880</v>
          </cell>
          <cell r="I353">
            <v>1200</v>
          </cell>
          <cell r="J353">
            <v>650</v>
          </cell>
          <cell r="K353" t="str">
            <v>RT-AR4640-AC-CHASSIS</v>
          </cell>
          <cell r="L353">
            <v>1000</v>
          </cell>
          <cell r="M353">
            <v>270</v>
          </cell>
          <cell r="N353" t="str">
            <v>CISCO3825</v>
          </cell>
          <cell r="O353">
            <v>1000</v>
          </cell>
          <cell r="P353">
            <v>415</v>
          </cell>
          <cell r="Q353">
            <v>2700</v>
          </cell>
          <cell r="R353">
            <v>1800</v>
          </cell>
          <cell r="S353">
            <v>1700</v>
          </cell>
          <cell r="T353">
            <v>1840</v>
          </cell>
          <cell r="U353">
            <v>40</v>
          </cell>
        </row>
        <row r="354">
          <cell r="F354" t="str">
            <v>CESItalyCOLT Fibre60M</v>
          </cell>
          <cell r="G354">
            <v>500</v>
          </cell>
          <cell r="H354">
            <v>980</v>
          </cell>
          <cell r="I354">
            <v>1200</v>
          </cell>
          <cell r="J354">
            <v>700</v>
          </cell>
          <cell r="K354" t="str">
            <v>RT-AR4640-AC-CHASSIS</v>
          </cell>
          <cell r="L354">
            <v>1000</v>
          </cell>
          <cell r="M354">
            <v>270</v>
          </cell>
          <cell r="N354" t="str">
            <v>CISCO3825</v>
          </cell>
          <cell r="O354">
            <v>1000</v>
          </cell>
          <cell r="P354">
            <v>415</v>
          </cell>
          <cell r="Q354">
            <v>2700</v>
          </cell>
          <cell r="R354">
            <v>1950</v>
          </cell>
          <cell r="S354">
            <v>1700</v>
          </cell>
          <cell r="T354">
            <v>2020</v>
          </cell>
          <cell r="U354">
            <v>35</v>
          </cell>
        </row>
        <row r="355">
          <cell r="F355" t="str">
            <v>CESItalyCOLT Fibre70M</v>
          </cell>
          <cell r="G355">
            <v>35</v>
          </cell>
          <cell r="H355">
            <v>35</v>
          </cell>
          <cell r="I355">
            <v>35</v>
          </cell>
          <cell r="J355">
            <v>35</v>
          </cell>
          <cell r="K355">
            <v>35</v>
          </cell>
          <cell r="L355">
            <v>35</v>
          </cell>
          <cell r="M355">
            <v>35</v>
          </cell>
          <cell r="N355">
            <v>35</v>
          </cell>
          <cell r="O355">
            <v>35</v>
          </cell>
          <cell r="P355">
            <v>35</v>
          </cell>
          <cell r="Q355">
            <v>35</v>
          </cell>
          <cell r="R355">
            <v>35</v>
          </cell>
          <cell r="S355">
            <v>1700</v>
          </cell>
          <cell r="T355">
            <v>2385</v>
          </cell>
          <cell r="U355">
            <v>35</v>
          </cell>
        </row>
        <row r="356">
          <cell r="F356" t="str">
            <v>CESItalyCOLT Fibre75M</v>
          </cell>
          <cell r="G356">
            <v>500</v>
          </cell>
          <cell r="H356">
            <v>1120</v>
          </cell>
          <cell r="I356">
            <v>1200</v>
          </cell>
          <cell r="J356">
            <v>765</v>
          </cell>
          <cell r="K356" t="str">
            <v>RT-AR4640-AC-CHASSIS</v>
          </cell>
          <cell r="L356">
            <v>1000</v>
          </cell>
          <cell r="M356">
            <v>270</v>
          </cell>
          <cell r="N356" t="str">
            <v>CISCO3825</v>
          </cell>
          <cell r="O356">
            <v>1000</v>
          </cell>
          <cell r="P356">
            <v>415</v>
          </cell>
          <cell r="Q356">
            <v>2700</v>
          </cell>
          <cell r="R356">
            <v>2155</v>
          </cell>
          <cell r="S356" t="str">
            <v>NA</v>
          </cell>
          <cell r="T356" t="str">
            <v>NA</v>
          </cell>
          <cell r="U356" t="str">
            <v>NA</v>
          </cell>
        </row>
        <row r="357">
          <cell r="F357" t="str">
            <v>CESItalyCOLT Fibre90M</v>
          </cell>
          <cell r="G357">
            <v>500</v>
          </cell>
          <cell r="H357">
            <v>1250</v>
          </cell>
          <cell r="I357">
            <v>1200</v>
          </cell>
          <cell r="J357">
            <v>820</v>
          </cell>
          <cell r="K357" t="str">
            <v>RT-AR4640-AC-CHASSIS</v>
          </cell>
          <cell r="L357">
            <v>1000</v>
          </cell>
          <cell r="M357">
            <v>270</v>
          </cell>
          <cell r="N357" t="str">
            <v>CISCO3825</v>
          </cell>
          <cell r="O357">
            <v>1000</v>
          </cell>
          <cell r="P357">
            <v>415</v>
          </cell>
          <cell r="Q357">
            <v>2700</v>
          </cell>
          <cell r="R357">
            <v>2340</v>
          </cell>
          <cell r="S357">
            <v>1700</v>
          </cell>
          <cell r="T357">
            <v>2485</v>
          </cell>
          <cell r="U357">
            <v>30</v>
          </cell>
        </row>
        <row r="358">
          <cell r="F358" t="str">
            <v>CESItalyCOLT Fibre100M</v>
          </cell>
          <cell r="G358">
            <v>500</v>
          </cell>
          <cell r="H358">
            <v>1330</v>
          </cell>
          <cell r="I358">
            <v>1200</v>
          </cell>
          <cell r="J358">
            <v>850</v>
          </cell>
          <cell r="K358" t="str">
            <v>RT-AR4640-AC-CHASSIS</v>
          </cell>
          <cell r="L358">
            <v>1000</v>
          </cell>
          <cell r="M358">
            <v>270</v>
          </cell>
          <cell r="N358" t="str">
            <v>CISCO3825</v>
          </cell>
          <cell r="O358">
            <v>1000</v>
          </cell>
          <cell r="P358">
            <v>415</v>
          </cell>
          <cell r="Q358">
            <v>2700</v>
          </cell>
          <cell r="R358">
            <v>2450</v>
          </cell>
          <cell r="S358">
            <v>1700</v>
          </cell>
          <cell r="T358">
            <v>2620</v>
          </cell>
          <cell r="U358">
            <v>30</v>
          </cell>
        </row>
        <row r="359">
          <cell r="F359" t="str">
            <v>CESItalyCOLT Fibre110M</v>
          </cell>
          <cell r="G359">
            <v>1000</v>
          </cell>
          <cell r="H359">
            <v>1410</v>
          </cell>
          <cell r="I359">
            <v>2400</v>
          </cell>
          <cell r="J359">
            <v>880</v>
          </cell>
          <cell r="K359" t="str">
            <v>7206VXR/NPE-G1</v>
          </cell>
          <cell r="L359">
            <v>2000</v>
          </cell>
          <cell r="M359">
            <v>1050</v>
          </cell>
          <cell r="N359" t="str">
            <v>7206VXR/NPE-G1</v>
          </cell>
          <cell r="O359">
            <v>2000</v>
          </cell>
          <cell r="P359">
            <v>1050</v>
          </cell>
          <cell r="Q359">
            <v>5400</v>
          </cell>
          <cell r="R359">
            <v>3340</v>
          </cell>
          <cell r="S359" t="str">
            <v>NA</v>
          </cell>
          <cell r="T359" t="str">
            <v>NA</v>
          </cell>
          <cell r="U359" t="str">
            <v>NA</v>
          </cell>
        </row>
        <row r="360">
          <cell r="F360" t="str">
            <v>CESItalyCOLT Fibre120M</v>
          </cell>
          <cell r="G360">
            <v>1000</v>
          </cell>
          <cell r="H360">
            <v>1490</v>
          </cell>
          <cell r="I360">
            <v>2400</v>
          </cell>
          <cell r="J360">
            <v>910</v>
          </cell>
          <cell r="K360" t="str">
            <v>7206VXR/NPE-G1</v>
          </cell>
          <cell r="L360">
            <v>2000</v>
          </cell>
          <cell r="M360">
            <v>1050</v>
          </cell>
          <cell r="N360" t="str">
            <v>7206VXR/NPE-G1</v>
          </cell>
          <cell r="O360">
            <v>2000</v>
          </cell>
          <cell r="P360">
            <v>1050</v>
          </cell>
          <cell r="Q360">
            <v>5400</v>
          </cell>
          <cell r="R360">
            <v>3450</v>
          </cell>
          <cell r="S360" t="str">
            <v>NA</v>
          </cell>
          <cell r="T360" t="str">
            <v>NA</v>
          </cell>
          <cell r="U360" t="str">
            <v>NA</v>
          </cell>
        </row>
        <row r="361">
          <cell r="F361" t="str">
            <v>CESItalyCOLT Fibre130M</v>
          </cell>
          <cell r="G361">
            <v>1000</v>
          </cell>
          <cell r="H361">
            <v>1565</v>
          </cell>
          <cell r="I361">
            <v>2400</v>
          </cell>
          <cell r="J361">
            <v>935</v>
          </cell>
          <cell r="K361" t="str">
            <v>7206VXR/NPE-G1</v>
          </cell>
          <cell r="L361">
            <v>2000</v>
          </cell>
          <cell r="M361">
            <v>1050</v>
          </cell>
          <cell r="N361" t="str">
            <v>7206VXR/NPE-G1</v>
          </cell>
          <cell r="O361">
            <v>2000</v>
          </cell>
          <cell r="P361">
            <v>1050</v>
          </cell>
          <cell r="Q361">
            <v>5400</v>
          </cell>
          <cell r="R361">
            <v>3550</v>
          </cell>
          <cell r="S361" t="str">
            <v>NA</v>
          </cell>
          <cell r="T361" t="str">
            <v>NA</v>
          </cell>
          <cell r="U361" t="str">
            <v>NA</v>
          </cell>
        </row>
        <row r="362">
          <cell r="F362" t="str">
            <v>CESItalyCOLT Fibre140M</v>
          </cell>
          <cell r="G362">
            <v>1000</v>
          </cell>
          <cell r="H362">
            <v>1640</v>
          </cell>
          <cell r="I362">
            <v>2400</v>
          </cell>
          <cell r="J362">
            <v>960</v>
          </cell>
          <cell r="K362" t="str">
            <v>7206VXR/NPE-G1</v>
          </cell>
          <cell r="L362">
            <v>2000</v>
          </cell>
          <cell r="M362">
            <v>1050</v>
          </cell>
          <cell r="N362" t="str">
            <v>7206VXR/NPE-G1</v>
          </cell>
          <cell r="O362">
            <v>2000</v>
          </cell>
          <cell r="P362">
            <v>1050</v>
          </cell>
          <cell r="Q362">
            <v>5400</v>
          </cell>
          <cell r="R362">
            <v>3650</v>
          </cell>
          <cell r="S362" t="str">
            <v>NA</v>
          </cell>
          <cell r="T362" t="str">
            <v>NA</v>
          </cell>
          <cell r="U362" t="str">
            <v>NA</v>
          </cell>
        </row>
        <row r="363">
          <cell r="F363" t="str">
            <v>CESItalyCOLT Fibre150M</v>
          </cell>
          <cell r="G363">
            <v>1000</v>
          </cell>
          <cell r="H363">
            <v>1710</v>
          </cell>
          <cell r="I363">
            <v>2400</v>
          </cell>
          <cell r="J363">
            <v>985</v>
          </cell>
          <cell r="K363" t="str">
            <v>7206VXR/NPE-G1</v>
          </cell>
          <cell r="L363">
            <v>2000</v>
          </cell>
          <cell r="M363">
            <v>1050</v>
          </cell>
          <cell r="N363" t="str">
            <v>7206VXR/NPE-G1</v>
          </cell>
          <cell r="O363">
            <v>2000</v>
          </cell>
          <cell r="P363">
            <v>1050</v>
          </cell>
          <cell r="Q363">
            <v>5400</v>
          </cell>
          <cell r="R363">
            <v>3745</v>
          </cell>
          <cell r="S363" t="str">
            <v>NA</v>
          </cell>
          <cell r="T363" t="str">
            <v>NA</v>
          </cell>
          <cell r="U363" t="str">
            <v>NA</v>
          </cell>
        </row>
        <row r="364">
          <cell r="F364" t="str">
            <v>CESItalyCOLT Fibre155M</v>
          </cell>
          <cell r="G364">
            <v>1000</v>
          </cell>
          <cell r="H364">
            <v>1745</v>
          </cell>
          <cell r="I364">
            <v>2400</v>
          </cell>
          <cell r="J364">
            <v>995</v>
          </cell>
          <cell r="K364" t="str">
            <v>7206VXR/NPE-G1</v>
          </cell>
          <cell r="L364">
            <v>2000</v>
          </cell>
          <cell r="M364">
            <v>1050</v>
          </cell>
          <cell r="N364" t="str">
            <v>7206VXR/NPE-G1</v>
          </cell>
          <cell r="O364">
            <v>2000</v>
          </cell>
          <cell r="P364">
            <v>1050</v>
          </cell>
          <cell r="Q364">
            <v>5400</v>
          </cell>
          <cell r="R364">
            <v>3790</v>
          </cell>
          <cell r="S364" t="str">
            <v>NA</v>
          </cell>
          <cell r="T364" t="str">
            <v>NA</v>
          </cell>
          <cell r="U364" t="str">
            <v>NA</v>
          </cell>
        </row>
        <row r="365">
          <cell r="F365" t="str">
            <v>CESItalyCOLT Fibre200M</v>
          </cell>
          <cell r="G365">
            <v>1000</v>
          </cell>
          <cell r="H365">
            <v>2045</v>
          </cell>
          <cell r="I365">
            <v>2400</v>
          </cell>
          <cell r="J365">
            <v>1090</v>
          </cell>
          <cell r="K365" t="str">
            <v>7206VXR/NPE-G1</v>
          </cell>
          <cell r="L365">
            <v>2000</v>
          </cell>
          <cell r="M365">
            <v>1050</v>
          </cell>
          <cell r="N365" t="str">
            <v>7206VXR/NPE-G1</v>
          </cell>
          <cell r="O365">
            <v>2000</v>
          </cell>
          <cell r="P365">
            <v>1050</v>
          </cell>
          <cell r="Q365">
            <v>5400</v>
          </cell>
          <cell r="R365">
            <v>4185</v>
          </cell>
          <cell r="S365">
            <v>3400</v>
          </cell>
          <cell r="T365">
            <v>3765</v>
          </cell>
          <cell r="U365">
            <v>20</v>
          </cell>
        </row>
        <row r="366">
          <cell r="F366" t="str">
            <v>CESItalyCOLT Fibre300M</v>
          </cell>
          <cell r="G366">
            <v>1000</v>
          </cell>
          <cell r="H366">
            <v>2630</v>
          </cell>
          <cell r="I366">
            <v>2400</v>
          </cell>
          <cell r="J366">
            <v>1260</v>
          </cell>
          <cell r="K366" t="str">
            <v>7206VXR/NPE-G1</v>
          </cell>
          <cell r="L366">
            <v>2000</v>
          </cell>
          <cell r="M366">
            <v>1050</v>
          </cell>
          <cell r="N366" t="str">
            <v>7206VXR/NPE-G1</v>
          </cell>
          <cell r="O366">
            <v>2000</v>
          </cell>
          <cell r="P366">
            <v>1050</v>
          </cell>
          <cell r="Q366">
            <v>5400</v>
          </cell>
          <cell r="R366">
            <v>4940</v>
          </cell>
          <cell r="S366">
            <v>3400</v>
          </cell>
          <cell r="T366">
            <v>4670</v>
          </cell>
          <cell r="U366">
            <v>20</v>
          </cell>
        </row>
        <row r="367">
          <cell r="F367" t="str">
            <v>CESItalyCOLT Fibre400M</v>
          </cell>
          <cell r="G367">
            <v>1000</v>
          </cell>
          <cell r="H367">
            <v>3145</v>
          </cell>
          <cell r="I367">
            <v>2400</v>
          </cell>
          <cell r="J367">
            <v>1395</v>
          </cell>
          <cell r="K367" t="str">
            <v>7206VXR/NPE-G1</v>
          </cell>
          <cell r="L367">
            <v>2000</v>
          </cell>
          <cell r="M367">
            <v>1050</v>
          </cell>
          <cell r="N367" t="str">
            <v>7206VXR/NPE-G1</v>
          </cell>
          <cell r="O367">
            <v>2000</v>
          </cell>
          <cell r="P367">
            <v>1050</v>
          </cell>
          <cell r="Q367">
            <v>5400</v>
          </cell>
          <cell r="R367">
            <v>5590</v>
          </cell>
          <cell r="S367">
            <v>3400</v>
          </cell>
          <cell r="T367">
            <v>5450</v>
          </cell>
          <cell r="U367">
            <v>15</v>
          </cell>
        </row>
        <row r="368">
          <cell r="F368" t="str">
            <v>CESItalyCOLT Fibre500M</v>
          </cell>
          <cell r="G368">
            <v>1000</v>
          </cell>
          <cell r="H368">
            <v>3615</v>
          </cell>
          <cell r="I368">
            <v>2400</v>
          </cell>
          <cell r="J368">
            <v>1510</v>
          </cell>
          <cell r="K368" t="str">
            <v>ASR1002-F</v>
          </cell>
          <cell r="L368">
            <v>2000</v>
          </cell>
          <cell r="M368">
            <v>1140</v>
          </cell>
          <cell r="N368" t="str">
            <v>ASR1002-F</v>
          </cell>
          <cell r="O368">
            <v>2000</v>
          </cell>
          <cell r="P368">
            <v>1140</v>
          </cell>
          <cell r="Q368">
            <v>5400</v>
          </cell>
          <cell r="R368">
            <v>6265</v>
          </cell>
          <cell r="S368">
            <v>3400</v>
          </cell>
          <cell r="T368">
            <v>6150</v>
          </cell>
          <cell r="U368">
            <v>15</v>
          </cell>
        </row>
        <row r="369">
          <cell r="F369" t="str">
            <v>CESItalyCOLT Fibre600M</v>
          </cell>
          <cell r="G369">
            <v>1000</v>
          </cell>
          <cell r="H369">
            <v>4050</v>
          </cell>
          <cell r="I369">
            <v>2400</v>
          </cell>
          <cell r="J369">
            <v>1615</v>
          </cell>
          <cell r="K369" t="str">
            <v>ASR1002-F</v>
          </cell>
          <cell r="L369">
            <v>2000</v>
          </cell>
          <cell r="M369">
            <v>1140</v>
          </cell>
          <cell r="N369" t="str">
            <v>ASR1002-F</v>
          </cell>
          <cell r="O369">
            <v>2000</v>
          </cell>
          <cell r="P369">
            <v>1140</v>
          </cell>
          <cell r="Q369">
            <v>5400</v>
          </cell>
          <cell r="R369">
            <v>6805</v>
          </cell>
          <cell r="S369">
            <v>3400</v>
          </cell>
          <cell r="T369">
            <v>6800</v>
          </cell>
          <cell r="U369">
            <v>15</v>
          </cell>
        </row>
        <row r="370">
          <cell r="F370" t="str">
            <v>CESItalyCOLT Fibre700M</v>
          </cell>
          <cell r="G370">
            <v>1000</v>
          </cell>
          <cell r="H370">
            <v>4460</v>
          </cell>
          <cell r="I370">
            <v>2400</v>
          </cell>
          <cell r="J370">
            <v>1705</v>
          </cell>
          <cell r="K370" t="str">
            <v>ASR1002-F</v>
          </cell>
          <cell r="L370">
            <v>2000</v>
          </cell>
          <cell r="M370">
            <v>1140</v>
          </cell>
          <cell r="N370" t="str">
            <v>ASR1002-F</v>
          </cell>
          <cell r="O370">
            <v>2000</v>
          </cell>
          <cell r="P370">
            <v>1140</v>
          </cell>
          <cell r="Q370">
            <v>5400</v>
          </cell>
          <cell r="R370">
            <v>7305</v>
          </cell>
          <cell r="S370">
            <v>3400</v>
          </cell>
          <cell r="T370">
            <v>7400</v>
          </cell>
          <cell r="U370">
            <v>15</v>
          </cell>
        </row>
        <row r="371">
          <cell r="F371" t="str">
            <v>CESItalyCOLT Fibre800M</v>
          </cell>
          <cell r="G371">
            <v>1000</v>
          </cell>
          <cell r="H371">
            <v>4845</v>
          </cell>
          <cell r="I371">
            <v>2400</v>
          </cell>
          <cell r="J371">
            <v>1790</v>
          </cell>
          <cell r="K371" t="str">
            <v>ASR1002-F</v>
          </cell>
          <cell r="L371">
            <v>2000</v>
          </cell>
          <cell r="M371">
            <v>1140</v>
          </cell>
          <cell r="N371" t="str">
            <v>ASR1002-F</v>
          </cell>
          <cell r="O371">
            <v>2000</v>
          </cell>
          <cell r="P371">
            <v>1140</v>
          </cell>
          <cell r="Q371">
            <v>5400</v>
          </cell>
          <cell r="R371">
            <v>7775</v>
          </cell>
          <cell r="S371">
            <v>3400</v>
          </cell>
          <cell r="T371">
            <v>7965</v>
          </cell>
          <cell r="U371">
            <v>10</v>
          </cell>
        </row>
        <row r="372">
          <cell r="F372" t="str">
            <v>CESItalyCOLT Fibre900M</v>
          </cell>
          <cell r="G372">
            <v>1000</v>
          </cell>
          <cell r="H372">
            <v>5215</v>
          </cell>
          <cell r="I372">
            <v>2400</v>
          </cell>
          <cell r="J372">
            <v>1870</v>
          </cell>
          <cell r="K372" t="str">
            <v>ASR1002-F</v>
          </cell>
          <cell r="L372">
            <v>2000</v>
          </cell>
          <cell r="M372">
            <v>1140</v>
          </cell>
          <cell r="N372" t="str">
            <v>ASR1002-F</v>
          </cell>
          <cell r="O372">
            <v>2000</v>
          </cell>
          <cell r="P372">
            <v>1140</v>
          </cell>
          <cell r="Q372">
            <v>5400</v>
          </cell>
          <cell r="R372">
            <v>8225</v>
          </cell>
          <cell r="S372">
            <v>3400</v>
          </cell>
          <cell r="T372">
            <v>8505</v>
          </cell>
          <cell r="U372">
            <v>10</v>
          </cell>
        </row>
        <row r="373">
          <cell r="F373" t="str">
            <v>CESItalyCOLT Fibre1G</v>
          </cell>
          <cell r="G373">
            <v>1000</v>
          </cell>
          <cell r="H373">
            <v>5580</v>
          </cell>
          <cell r="I373">
            <v>2400</v>
          </cell>
          <cell r="J373">
            <v>1950</v>
          </cell>
          <cell r="K373" t="str">
            <v>ASR1002-F</v>
          </cell>
          <cell r="L373">
            <v>2000</v>
          </cell>
          <cell r="M373">
            <v>1140</v>
          </cell>
          <cell r="N373" t="str">
            <v>ASR1002-F</v>
          </cell>
          <cell r="O373">
            <v>2000</v>
          </cell>
          <cell r="P373">
            <v>1140</v>
          </cell>
          <cell r="Q373">
            <v>5400</v>
          </cell>
          <cell r="R373">
            <v>8670</v>
          </cell>
          <cell r="S373">
            <v>3400</v>
          </cell>
          <cell r="T373">
            <v>9040</v>
          </cell>
          <cell r="U373">
            <v>10</v>
          </cell>
        </row>
        <row r="374">
          <cell r="F374" t="str">
            <v>CESItalyCOLT Fibre80M</v>
          </cell>
          <cell r="G374">
            <v>500</v>
          </cell>
          <cell r="H374">
            <v>1165</v>
          </cell>
          <cell r="I374">
            <v>1200</v>
          </cell>
          <cell r="J374">
            <v>785</v>
          </cell>
          <cell r="K374" t="str">
            <v>RT-AR4640-AC-CHASSIS</v>
          </cell>
          <cell r="L374">
            <v>1000</v>
          </cell>
          <cell r="M374">
            <v>270</v>
          </cell>
          <cell r="N374" t="str">
            <v>CISCO3825</v>
          </cell>
          <cell r="O374">
            <v>1000</v>
          </cell>
          <cell r="P374">
            <v>415</v>
          </cell>
          <cell r="Q374">
            <v>2700</v>
          </cell>
          <cell r="R374">
            <v>2220</v>
          </cell>
          <cell r="S374">
            <v>1700</v>
          </cell>
          <cell r="T374">
            <v>2340</v>
          </cell>
          <cell r="U374">
            <v>30</v>
          </cell>
        </row>
        <row r="375">
          <cell r="F375" t="str">
            <v>CESLuxembourgCOLT Fibre64k</v>
          </cell>
          <cell r="G375">
            <v>200</v>
          </cell>
          <cell r="H375">
            <v>225</v>
          </cell>
          <cell r="I375">
            <v>1440</v>
          </cell>
          <cell r="J375">
            <v>300</v>
          </cell>
          <cell r="K375" t="str">
            <v>CISCO881-K9</v>
          </cell>
          <cell r="L375">
            <v>200</v>
          </cell>
          <cell r="M375">
            <v>55</v>
          </cell>
          <cell r="N375" t="str">
            <v>AR 28-09</v>
          </cell>
          <cell r="O375">
            <v>500</v>
          </cell>
          <cell r="P375">
            <v>100</v>
          </cell>
          <cell r="Q375">
            <v>1840</v>
          </cell>
          <cell r="R375">
            <v>580</v>
          </cell>
          <cell r="S375" t="str">
            <v>NA</v>
          </cell>
          <cell r="T375" t="str">
            <v>NA</v>
          </cell>
          <cell r="U375" t="str">
            <v>NA</v>
          </cell>
        </row>
        <row r="376">
          <cell r="F376" t="str">
            <v>CESLuxembourgCOLT Fibre128k</v>
          </cell>
          <cell r="G376">
            <v>200</v>
          </cell>
          <cell r="H376">
            <v>225</v>
          </cell>
          <cell r="I376">
            <v>1440</v>
          </cell>
          <cell r="J376">
            <v>300</v>
          </cell>
          <cell r="K376" t="str">
            <v>CISCO881-K9</v>
          </cell>
          <cell r="L376">
            <v>200</v>
          </cell>
          <cell r="M376">
            <v>55</v>
          </cell>
          <cell r="N376" t="str">
            <v>AR 28-09</v>
          </cell>
          <cell r="O376">
            <v>500</v>
          </cell>
          <cell r="P376">
            <v>100</v>
          </cell>
          <cell r="Q376">
            <v>1840</v>
          </cell>
          <cell r="R376">
            <v>580</v>
          </cell>
          <cell r="S376" t="str">
            <v>NA</v>
          </cell>
          <cell r="T376" t="str">
            <v>NA</v>
          </cell>
          <cell r="U376" t="str">
            <v>NA</v>
          </cell>
        </row>
        <row r="377">
          <cell r="F377" t="str">
            <v>CESLuxembourgCOLT Fibre256k</v>
          </cell>
          <cell r="G377">
            <v>200</v>
          </cell>
          <cell r="H377">
            <v>225</v>
          </cell>
          <cell r="I377">
            <v>1440</v>
          </cell>
          <cell r="J377">
            <v>300</v>
          </cell>
          <cell r="K377" t="str">
            <v>CISCO881-K9</v>
          </cell>
          <cell r="L377">
            <v>200</v>
          </cell>
          <cell r="M377">
            <v>55</v>
          </cell>
          <cell r="N377" t="str">
            <v>AR 28-09</v>
          </cell>
          <cell r="O377">
            <v>500</v>
          </cell>
          <cell r="P377">
            <v>100</v>
          </cell>
          <cell r="Q377">
            <v>1840</v>
          </cell>
          <cell r="R377">
            <v>580</v>
          </cell>
          <cell r="S377" t="str">
            <v>NA</v>
          </cell>
          <cell r="T377" t="str">
            <v>NA</v>
          </cell>
          <cell r="U377" t="str">
            <v>NA</v>
          </cell>
        </row>
        <row r="378">
          <cell r="F378" t="str">
            <v>CESLuxembourgCOLT Fibre0.5M</v>
          </cell>
          <cell r="G378">
            <v>200</v>
          </cell>
          <cell r="H378">
            <v>225</v>
          </cell>
          <cell r="I378">
            <v>1440</v>
          </cell>
          <cell r="J378">
            <v>300</v>
          </cell>
          <cell r="K378" t="str">
            <v>CISCO881-K9</v>
          </cell>
          <cell r="L378">
            <v>200</v>
          </cell>
          <cell r="M378">
            <v>55</v>
          </cell>
          <cell r="N378" t="str">
            <v>AR 28-09</v>
          </cell>
          <cell r="O378">
            <v>500</v>
          </cell>
          <cell r="P378">
            <v>100</v>
          </cell>
          <cell r="Q378">
            <v>1840</v>
          </cell>
          <cell r="R378">
            <v>580</v>
          </cell>
          <cell r="S378" t="str">
            <v>NA</v>
          </cell>
          <cell r="T378" t="str">
            <v>NA</v>
          </cell>
          <cell r="U378" t="str">
            <v>NA</v>
          </cell>
        </row>
        <row r="379">
          <cell r="F379" t="str">
            <v>CESLuxembourgCOLT Fibre1M</v>
          </cell>
          <cell r="G379">
            <v>200</v>
          </cell>
          <cell r="H379">
            <v>225</v>
          </cell>
          <cell r="I379">
            <v>1440</v>
          </cell>
          <cell r="J379">
            <v>300</v>
          </cell>
          <cell r="K379" t="str">
            <v>CISCO881-K9</v>
          </cell>
          <cell r="L379">
            <v>200</v>
          </cell>
          <cell r="M379">
            <v>55</v>
          </cell>
          <cell r="N379" t="str">
            <v>AR 28-09</v>
          </cell>
          <cell r="O379">
            <v>500</v>
          </cell>
          <cell r="P379">
            <v>100</v>
          </cell>
          <cell r="Q379">
            <v>1840</v>
          </cell>
          <cell r="R379">
            <v>580</v>
          </cell>
          <cell r="S379" t="str">
            <v>NA</v>
          </cell>
          <cell r="T379" t="str">
            <v>NA</v>
          </cell>
          <cell r="U379" t="str">
            <v>NA</v>
          </cell>
        </row>
        <row r="380">
          <cell r="F380" t="str">
            <v>CESLuxembourgCOLT Fibre1.5M</v>
          </cell>
          <cell r="G380">
            <v>200</v>
          </cell>
          <cell r="H380">
            <v>225</v>
          </cell>
          <cell r="I380">
            <v>1440</v>
          </cell>
          <cell r="J380">
            <v>300</v>
          </cell>
          <cell r="K380" t="str">
            <v>CISCO881-K9</v>
          </cell>
          <cell r="L380">
            <v>200</v>
          </cell>
          <cell r="M380">
            <v>55</v>
          </cell>
          <cell r="N380" t="str">
            <v>AR 28-09</v>
          </cell>
          <cell r="O380">
            <v>500</v>
          </cell>
          <cell r="P380">
            <v>100</v>
          </cell>
          <cell r="Q380">
            <v>1840</v>
          </cell>
          <cell r="R380">
            <v>580</v>
          </cell>
          <cell r="S380" t="str">
            <v>NA</v>
          </cell>
          <cell r="T380" t="str">
            <v>NA</v>
          </cell>
          <cell r="U380" t="str">
            <v>NA</v>
          </cell>
        </row>
        <row r="381">
          <cell r="F381" t="str">
            <v>CESLuxembourgCOLT Fibre2M</v>
          </cell>
          <cell r="G381">
            <v>200</v>
          </cell>
          <cell r="H381">
            <v>225</v>
          </cell>
          <cell r="I381">
            <v>1440</v>
          </cell>
          <cell r="J381">
            <v>300</v>
          </cell>
          <cell r="K381" t="str">
            <v>CISCO881-K9</v>
          </cell>
          <cell r="L381">
            <v>200</v>
          </cell>
          <cell r="M381">
            <v>55</v>
          </cell>
          <cell r="N381" t="str">
            <v>AR 28-09</v>
          </cell>
          <cell r="O381">
            <v>500</v>
          </cell>
          <cell r="P381">
            <v>100</v>
          </cell>
          <cell r="Q381">
            <v>1840</v>
          </cell>
          <cell r="R381">
            <v>580</v>
          </cell>
          <cell r="S381" t="str">
            <v>NA</v>
          </cell>
          <cell r="T381" t="str">
            <v>NA</v>
          </cell>
          <cell r="U381" t="str">
            <v>NA</v>
          </cell>
        </row>
        <row r="382">
          <cell r="F382" t="str">
            <v>CESLuxembourgCOLT Fibre3M</v>
          </cell>
          <cell r="G382">
            <v>500</v>
          </cell>
          <cell r="H382">
            <v>280</v>
          </cell>
          <cell r="I382">
            <v>1920</v>
          </cell>
          <cell r="J382">
            <v>345</v>
          </cell>
          <cell r="K382" t="str">
            <v>CISCO881-K9</v>
          </cell>
          <cell r="L382">
            <v>200</v>
          </cell>
          <cell r="M382">
            <v>55</v>
          </cell>
          <cell r="N382" t="str">
            <v>AR 28-09</v>
          </cell>
          <cell r="O382">
            <v>500</v>
          </cell>
          <cell r="P382">
            <v>100</v>
          </cell>
          <cell r="Q382">
            <v>2620</v>
          </cell>
          <cell r="R382">
            <v>680</v>
          </cell>
          <cell r="S382" t="str">
            <v>NA</v>
          </cell>
          <cell r="T382" t="str">
            <v>NA</v>
          </cell>
          <cell r="U382" t="str">
            <v>NA</v>
          </cell>
        </row>
        <row r="383">
          <cell r="F383" t="str">
            <v>CESLuxembourgCOLT Fibre4M</v>
          </cell>
          <cell r="G383">
            <v>500</v>
          </cell>
          <cell r="H383">
            <v>330</v>
          </cell>
          <cell r="I383">
            <v>1920</v>
          </cell>
          <cell r="J383">
            <v>380</v>
          </cell>
          <cell r="K383" t="str">
            <v>CISCO881-K9</v>
          </cell>
          <cell r="L383">
            <v>200</v>
          </cell>
          <cell r="M383">
            <v>55</v>
          </cell>
          <cell r="N383" t="str">
            <v>AR 28-09</v>
          </cell>
          <cell r="O383">
            <v>500</v>
          </cell>
          <cell r="P383">
            <v>100</v>
          </cell>
          <cell r="Q383">
            <v>2620</v>
          </cell>
          <cell r="R383">
            <v>765</v>
          </cell>
          <cell r="S383" t="str">
            <v>NA</v>
          </cell>
          <cell r="T383" t="str">
            <v>NA</v>
          </cell>
          <cell r="U383" t="str">
            <v>NA</v>
          </cell>
        </row>
        <row r="384">
          <cell r="F384" t="str">
            <v>CESLuxembourgCOLT Fibre5M</v>
          </cell>
          <cell r="G384">
            <v>500</v>
          </cell>
          <cell r="H384">
            <v>375</v>
          </cell>
          <cell r="I384">
            <v>1920</v>
          </cell>
          <cell r="J384">
            <v>410</v>
          </cell>
          <cell r="K384" t="str">
            <v>AR 28-31</v>
          </cell>
          <cell r="L384">
            <v>500</v>
          </cell>
          <cell r="M384">
            <v>105</v>
          </cell>
          <cell r="N384" t="str">
            <v>CISCO1841</v>
          </cell>
          <cell r="O384">
            <v>500</v>
          </cell>
          <cell r="P384">
            <v>135</v>
          </cell>
          <cell r="Q384">
            <v>2920</v>
          </cell>
          <cell r="R384">
            <v>890</v>
          </cell>
          <cell r="S384">
            <v>2420</v>
          </cell>
          <cell r="T384">
            <v>945</v>
          </cell>
          <cell r="U384">
            <v>190</v>
          </cell>
        </row>
        <row r="385">
          <cell r="F385" t="str">
            <v>CESLuxembourgCOLT Fibre6M</v>
          </cell>
          <cell r="G385">
            <v>500</v>
          </cell>
          <cell r="H385">
            <v>415</v>
          </cell>
          <cell r="I385">
            <v>1920</v>
          </cell>
          <cell r="J385">
            <v>435</v>
          </cell>
          <cell r="K385" t="str">
            <v>AR 28-31</v>
          </cell>
          <cell r="L385">
            <v>500</v>
          </cell>
          <cell r="M385">
            <v>105</v>
          </cell>
          <cell r="N385" t="str">
            <v>CISCO1841</v>
          </cell>
          <cell r="O385">
            <v>500</v>
          </cell>
          <cell r="P385">
            <v>135</v>
          </cell>
          <cell r="Q385">
            <v>2920</v>
          </cell>
          <cell r="R385">
            <v>955</v>
          </cell>
          <cell r="S385" t="str">
            <v>NA</v>
          </cell>
          <cell r="T385" t="str">
            <v>NA</v>
          </cell>
          <cell r="U385" t="str">
            <v>NA</v>
          </cell>
        </row>
        <row r="386">
          <cell r="F386" t="str">
            <v>CESLuxembourgCOLT Fibre7M</v>
          </cell>
          <cell r="G386">
            <v>500</v>
          </cell>
          <cell r="H386">
            <v>450</v>
          </cell>
          <cell r="I386">
            <v>1920</v>
          </cell>
          <cell r="J386">
            <v>460</v>
          </cell>
          <cell r="K386" t="str">
            <v>AR 28-31</v>
          </cell>
          <cell r="L386">
            <v>500</v>
          </cell>
          <cell r="M386">
            <v>105</v>
          </cell>
          <cell r="N386" t="str">
            <v>CISCO1841</v>
          </cell>
          <cell r="O386">
            <v>500</v>
          </cell>
          <cell r="P386">
            <v>135</v>
          </cell>
          <cell r="Q386">
            <v>2920</v>
          </cell>
          <cell r="R386">
            <v>1015</v>
          </cell>
          <cell r="S386" t="str">
            <v>NA</v>
          </cell>
          <cell r="T386" t="str">
            <v>NA</v>
          </cell>
          <cell r="U386" t="str">
            <v>NA</v>
          </cell>
        </row>
        <row r="387">
          <cell r="F387" t="str">
            <v>CESLuxembourgCOLT Fibre8M</v>
          </cell>
          <cell r="G387">
            <v>500</v>
          </cell>
          <cell r="H387">
            <v>485</v>
          </cell>
          <cell r="I387">
            <v>1920</v>
          </cell>
          <cell r="J387">
            <v>480</v>
          </cell>
          <cell r="K387" t="str">
            <v>AR 28-31</v>
          </cell>
          <cell r="L387">
            <v>500</v>
          </cell>
          <cell r="M387">
            <v>105</v>
          </cell>
          <cell r="N387" t="str">
            <v>CISCO1841</v>
          </cell>
          <cell r="O387">
            <v>500</v>
          </cell>
          <cell r="P387">
            <v>135</v>
          </cell>
          <cell r="Q387">
            <v>2920</v>
          </cell>
          <cell r="R387">
            <v>1070</v>
          </cell>
          <cell r="S387" t="str">
            <v>NA</v>
          </cell>
          <cell r="T387" t="str">
            <v>NA</v>
          </cell>
          <cell r="U387" t="str">
            <v>NA</v>
          </cell>
        </row>
        <row r="388">
          <cell r="F388" t="str">
            <v>CESLuxembourgCOLT Fibre9M</v>
          </cell>
          <cell r="G388">
            <v>500</v>
          </cell>
          <cell r="H388">
            <v>520</v>
          </cell>
          <cell r="I388">
            <v>1920</v>
          </cell>
          <cell r="J388">
            <v>500</v>
          </cell>
          <cell r="K388" t="str">
            <v>AR 28-31</v>
          </cell>
          <cell r="L388">
            <v>500</v>
          </cell>
          <cell r="M388">
            <v>105</v>
          </cell>
          <cell r="N388" t="str">
            <v>CISCO2811</v>
          </cell>
          <cell r="O388">
            <v>500</v>
          </cell>
          <cell r="P388">
            <v>175</v>
          </cell>
          <cell r="Q388">
            <v>2920</v>
          </cell>
          <cell r="R388">
            <v>1125</v>
          </cell>
          <cell r="S388" t="str">
            <v>NA</v>
          </cell>
          <cell r="T388" t="str">
            <v>NA</v>
          </cell>
          <cell r="U388" t="str">
            <v>NA</v>
          </cell>
        </row>
        <row r="389">
          <cell r="F389" t="str">
            <v>CESLuxembourgCOLT Fibre10M</v>
          </cell>
          <cell r="G389">
            <v>500</v>
          </cell>
          <cell r="H389">
            <v>550</v>
          </cell>
          <cell r="I389">
            <v>1920</v>
          </cell>
          <cell r="J389">
            <v>510</v>
          </cell>
          <cell r="K389" t="str">
            <v>AR 28-31</v>
          </cell>
          <cell r="L389">
            <v>500</v>
          </cell>
          <cell r="M389">
            <v>105</v>
          </cell>
          <cell r="N389" t="str">
            <v>CISCO2811</v>
          </cell>
          <cell r="O389">
            <v>500</v>
          </cell>
          <cell r="P389">
            <v>175</v>
          </cell>
          <cell r="Q389">
            <v>2920</v>
          </cell>
          <cell r="R389">
            <v>1165</v>
          </cell>
          <cell r="S389">
            <v>2420</v>
          </cell>
          <cell r="T389">
            <v>1275</v>
          </cell>
          <cell r="U389">
            <v>130</v>
          </cell>
        </row>
        <row r="390">
          <cell r="F390" t="str">
            <v>CESLuxembourgCOLT Fibre11M</v>
          </cell>
          <cell r="G390">
            <v>500</v>
          </cell>
          <cell r="H390">
            <v>580</v>
          </cell>
          <cell r="I390">
            <v>1920</v>
          </cell>
          <cell r="J390">
            <v>530</v>
          </cell>
          <cell r="K390" t="str">
            <v>AR 28-31</v>
          </cell>
          <cell r="L390">
            <v>500</v>
          </cell>
          <cell r="M390">
            <v>105</v>
          </cell>
          <cell r="N390" t="str">
            <v>CISCO2811</v>
          </cell>
          <cell r="O390">
            <v>500</v>
          </cell>
          <cell r="P390">
            <v>175</v>
          </cell>
          <cell r="Q390">
            <v>2920</v>
          </cell>
          <cell r="R390">
            <v>1215</v>
          </cell>
          <cell r="S390" t="str">
            <v>NA</v>
          </cell>
          <cell r="T390" t="str">
            <v>NA</v>
          </cell>
          <cell r="U390" t="str">
            <v>NA</v>
          </cell>
        </row>
        <row r="391">
          <cell r="F391" t="str">
            <v>CESLuxembourgCOLT Fibre12M</v>
          </cell>
          <cell r="G391">
            <v>500</v>
          </cell>
          <cell r="H391">
            <v>605</v>
          </cell>
          <cell r="I391">
            <v>1920</v>
          </cell>
          <cell r="J391">
            <v>550</v>
          </cell>
          <cell r="K391" t="str">
            <v>AR 28-31</v>
          </cell>
          <cell r="L391">
            <v>500</v>
          </cell>
          <cell r="M391">
            <v>105</v>
          </cell>
          <cell r="N391" t="str">
            <v>CISCO2811</v>
          </cell>
          <cell r="O391">
            <v>500</v>
          </cell>
          <cell r="P391">
            <v>175</v>
          </cell>
          <cell r="Q391">
            <v>2920</v>
          </cell>
          <cell r="R391">
            <v>1260</v>
          </cell>
          <cell r="S391" t="str">
            <v>NA</v>
          </cell>
          <cell r="T391" t="str">
            <v>NA</v>
          </cell>
          <cell r="U391" t="str">
            <v>NA</v>
          </cell>
        </row>
        <row r="392">
          <cell r="F392" t="str">
            <v>CESLuxembourgCOLT Fibre13M</v>
          </cell>
          <cell r="G392">
            <v>500</v>
          </cell>
          <cell r="H392">
            <v>630</v>
          </cell>
          <cell r="I392">
            <v>1920</v>
          </cell>
          <cell r="J392">
            <v>570</v>
          </cell>
          <cell r="K392" t="str">
            <v>AR 28-31</v>
          </cell>
          <cell r="L392">
            <v>500</v>
          </cell>
          <cell r="M392">
            <v>105</v>
          </cell>
          <cell r="N392" t="str">
            <v>CISCO2811</v>
          </cell>
          <cell r="O392">
            <v>500</v>
          </cell>
          <cell r="P392">
            <v>175</v>
          </cell>
          <cell r="Q392">
            <v>2920</v>
          </cell>
          <cell r="R392">
            <v>1305</v>
          </cell>
          <cell r="S392" t="str">
            <v>NA</v>
          </cell>
          <cell r="T392" t="str">
            <v>NA</v>
          </cell>
          <cell r="U392" t="str">
            <v>NA</v>
          </cell>
        </row>
        <row r="393">
          <cell r="F393" t="str">
            <v>CESLuxembourgCOLT Fibre14M</v>
          </cell>
          <cell r="G393">
            <v>500</v>
          </cell>
          <cell r="H393">
            <v>655</v>
          </cell>
          <cell r="I393">
            <v>1920</v>
          </cell>
          <cell r="J393">
            <v>590</v>
          </cell>
          <cell r="K393" t="str">
            <v>AR 28-31</v>
          </cell>
          <cell r="L393">
            <v>500</v>
          </cell>
          <cell r="M393">
            <v>105</v>
          </cell>
          <cell r="N393" t="str">
            <v>CISCO2811</v>
          </cell>
          <cell r="O393">
            <v>500</v>
          </cell>
          <cell r="P393">
            <v>175</v>
          </cell>
          <cell r="Q393">
            <v>2920</v>
          </cell>
          <cell r="R393">
            <v>1350</v>
          </cell>
          <cell r="S393" t="str">
            <v>NA</v>
          </cell>
          <cell r="T393" t="str">
            <v>NA</v>
          </cell>
          <cell r="U393" t="str">
            <v>NA</v>
          </cell>
        </row>
        <row r="394">
          <cell r="F394" t="str">
            <v>CESLuxembourgCOLT Fibre15M</v>
          </cell>
          <cell r="G394">
            <v>500</v>
          </cell>
          <cell r="H394">
            <v>680</v>
          </cell>
          <cell r="I394">
            <v>1920</v>
          </cell>
          <cell r="J394">
            <v>610</v>
          </cell>
          <cell r="K394" t="str">
            <v>AR 28-31</v>
          </cell>
          <cell r="L394">
            <v>500</v>
          </cell>
          <cell r="M394">
            <v>105</v>
          </cell>
          <cell r="N394" t="str">
            <v>CISCO2811</v>
          </cell>
          <cell r="O394">
            <v>500</v>
          </cell>
          <cell r="P394">
            <v>175</v>
          </cell>
          <cell r="Q394">
            <v>2920</v>
          </cell>
          <cell r="R394">
            <v>1395</v>
          </cell>
          <cell r="S394">
            <v>2420</v>
          </cell>
          <cell r="T394">
            <v>1550</v>
          </cell>
          <cell r="U394">
            <v>105</v>
          </cell>
        </row>
        <row r="395">
          <cell r="F395" t="str">
            <v>CESLuxembourgCOLT Fibre16M</v>
          </cell>
          <cell r="G395">
            <v>500</v>
          </cell>
          <cell r="H395">
            <v>705</v>
          </cell>
          <cell r="I395">
            <v>1920</v>
          </cell>
          <cell r="J395">
            <v>625</v>
          </cell>
          <cell r="K395" t="str">
            <v>AR 28-31</v>
          </cell>
          <cell r="L395">
            <v>500</v>
          </cell>
          <cell r="M395">
            <v>105</v>
          </cell>
          <cell r="N395" t="str">
            <v>CISCO2811</v>
          </cell>
          <cell r="O395">
            <v>500</v>
          </cell>
          <cell r="P395">
            <v>175</v>
          </cell>
          <cell r="Q395">
            <v>2920</v>
          </cell>
          <cell r="R395">
            <v>1435</v>
          </cell>
          <cell r="S395" t="str">
            <v>NA</v>
          </cell>
          <cell r="T395" t="str">
            <v>NA</v>
          </cell>
          <cell r="U395" t="str">
            <v>NA</v>
          </cell>
        </row>
        <row r="396">
          <cell r="F396" t="str">
            <v>CESLuxembourgCOLT Fibre17M</v>
          </cell>
          <cell r="G396">
            <v>500</v>
          </cell>
          <cell r="H396">
            <v>725</v>
          </cell>
          <cell r="I396">
            <v>1920</v>
          </cell>
          <cell r="J396">
            <v>640</v>
          </cell>
          <cell r="K396" t="str">
            <v>AR 28-31</v>
          </cell>
          <cell r="L396">
            <v>500</v>
          </cell>
          <cell r="M396">
            <v>105</v>
          </cell>
          <cell r="N396" t="str">
            <v>CISCO2811</v>
          </cell>
          <cell r="O396">
            <v>500</v>
          </cell>
          <cell r="P396">
            <v>175</v>
          </cell>
          <cell r="Q396">
            <v>2920</v>
          </cell>
          <cell r="R396">
            <v>1470</v>
          </cell>
          <cell r="S396" t="str">
            <v>NA</v>
          </cell>
          <cell r="T396" t="str">
            <v>NA</v>
          </cell>
          <cell r="U396" t="str">
            <v>NA</v>
          </cell>
        </row>
        <row r="397">
          <cell r="F397" t="str">
            <v>CESLuxembourgCOLT Fibre18M</v>
          </cell>
          <cell r="G397">
            <v>500</v>
          </cell>
          <cell r="H397">
            <v>745</v>
          </cell>
          <cell r="I397">
            <v>1920</v>
          </cell>
          <cell r="J397">
            <v>655</v>
          </cell>
          <cell r="K397" t="str">
            <v>AR 28-31</v>
          </cell>
          <cell r="L397">
            <v>500</v>
          </cell>
          <cell r="M397">
            <v>105</v>
          </cell>
          <cell r="N397" t="str">
            <v>CISCO2811</v>
          </cell>
          <cell r="O397">
            <v>500</v>
          </cell>
          <cell r="P397">
            <v>175</v>
          </cell>
          <cell r="Q397">
            <v>2920</v>
          </cell>
          <cell r="R397">
            <v>1505</v>
          </cell>
          <cell r="S397" t="str">
            <v>NA</v>
          </cell>
          <cell r="T397" t="str">
            <v>NA</v>
          </cell>
          <cell r="U397" t="str">
            <v>NA</v>
          </cell>
        </row>
        <row r="398">
          <cell r="F398" t="str">
            <v>CESLuxembourgCOLT Fibre19M</v>
          </cell>
          <cell r="G398">
            <v>500</v>
          </cell>
          <cell r="H398">
            <v>765</v>
          </cell>
          <cell r="I398">
            <v>1920</v>
          </cell>
          <cell r="J398">
            <v>670</v>
          </cell>
          <cell r="K398" t="str">
            <v>AR 28-31</v>
          </cell>
          <cell r="L398">
            <v>500</v>
          </cell>
          <cell r="M398">
            <v>105</v>
          </cell>
          <cell r="N398" t="str">
            <v>CISCO2811</v>
          </cell>
          <cell r="O398">
            <v>500</v>
          </cell>
          <cell r="P398">
            <v>175</v>
          </cell>
          <cell r="Q398">
            <v>2920</v>
          </cell>
          <cell r="R398">
            <v>1540</v>
          </cell>
          <cell r="S398" t="str">
            <v>NA</v>
          </cell>
          <cell r="T398" t="str">
            <v>NA</v>
          </cell>
          <cell r="U398" t="str">
            <v>NA</v>
          </cell>
        </row>
        <row r="399">
          <cell r="F399" t="str">
            <v>CESLuxembourgCOLT Fibre20M</v>
          </cell>
          <cell r="G399">
            <v>500</v>
          </cell>
          <cell r="H399">
            <v>785</v>
          </cell>
          <cell r="I399">
            <v>1920</v>
          </cell>
          <cell r="J399">
            <v>685</v>
          </cell>
          <cell r="K399" t="str">
            <v>AR 28-31</v>
          </cell>
          <cell r="L399">
            <v>500</v>
          </cell>
          <cell r="M399">
            <v>105</v>
          </cell>
          <cell r="N399" t="str">
            <v>CISCO2811</v>
          </cell>
          <cell r="O399">
            <v>500</v>
          </cell>
          <cell r="P399">
            <v>175</v>
          </cell>
          <cell r="Q399">
            <v>2920</v>
          </cell>
          <cell r="R399">
            <v>1575</v>
          </cell>
          <cell r="S399">
            <v>2420</v>
          </cell>
          <cell r="T399">
            <v>1765</v>
          </cell>
          <cell r="U399">
            <v>90</v>
          </cell>
        </row>
        <row r="400">
          <cell r="F400" t="str">
            <v>CESLuxembourgCOLT Fibre25M</v>
          </cell>
          <cell r="G400">
            <v>500</v>
          </cell>
          <cell r="H400">
            <v>880</v>
          </cell>
          <cell r="I400">
            <v>1920</v>
          </cell>
          <cell r="J400">
            <v>755</v>
          </cell>
          <cell r="K400" t="str">
            <v>RT-AR4640-AC-CHASSIS</v>
          </cell>
          <cell r="L400">
            <v>1000</v>
          </cell>
          <cell r="M400">
            <v>270</v>
          </cell>
          <cell r="N400" t="str">
            <v>CISCO3825</v>
          </cell>
          <cell r="O400">
            <v>1000</v>
          </cell>
          <cell r="P400">
            <v>415</v>
          </cell>
          <cell r="Q400">
            <v>3420</v>
          </cell>
          <cell r="R400">
            <v>1905</v>
          </cell>
          <cell r="S400">
            <v>2420</v>
          </cell>
          <cell r="T400">
            <v>1965</v>
          </cell>
          <cell r="U400">
            <v>80</v>
          </cell>
        </row>
        <row r="401">
          <cell r="F401" t="str">
            <v>CESLuxembourgCOLT Fibre30M</v>
          </cell>
          <cell r="G401">
            <v>500</v>
          </cell>
          <cell r="H401">
            <v>965</v>
          </cell>
          <cell r="I401">
            <v>1920</v>
          </cell>
          <cell r="J401">
            <v>815</v>
          </cell>
          <cell r="K401" t="str">
            <v>RT-AR4640-AC-CHASSIS</v>
          </cell>
          <cell r="L401">
            <v>1000</v>
          </cell>
          <cell r="M401">
            <v>270</v>
          </cell>
          <cell r="N401" t="str">
            <v>CISCO3825</v>
          </cell>
          <cell r="O401">
            <v>1000</v>
          </cell>
          <cell r="P401">
            <v>415</v>
          </cell>
          <cell r="Q401">
            <v>3420</v>
          </cell>
          <cell r="R401">
            <v>2050</v>
          </cell>
          <cell r="S401">
            <v>2420</v>
          </cell>
          <cell r="T401">
            <v>2140</v>
          </cell>
          <cell r="U401">
            <v>75</v>
          </cell>
        </row>
        <row r="402">
          <cell r="F402" t="str">
            <v>CESLuxembourgCOLT Fibre34M</v>
          </cell>
          <cell r="G402">
            <v>500</v>
          </cell>
          <cell r="H402">
            <v>1030</v>
          </cell>
          <cell r="I402">
            <v>1920</v>
          </cell>
          <cell r="J402">
            <v>860</v>
          </cell>
          <cell r="K402" t="str">
            <v>RT-AR4640-AC-CHASSIS</v>
          </cell>
          <cell r="L402">
            <v>1000</v>
          </cell>
          <cell r="M402">
            <v>270</v>
          </cell>
          <cell r="N402" t="str">
            <v>CISCO3825</v>
          </cell>
          <cell r="O402">
            <v>1000</v>
          </cell>
          <cell r="P402">
            <v>415</v>
          </cell>
          <cell r="Q402">
            <v>3420</v>
          </cell>
          <cell r="R402">
            <v>2160</v>
          </cell>
          <cell r="S402" t="str">
            <v>NA</v>
          </cell>
          <cell r="T402" t="str">
            <v>NA</v>
          </cell>
          <cell r="U402" t="str">
            <v>NA</v>
          </cell>
        </row>
        <row r="403">
          <cell r="F403" t="str">
            <v>CESLuxembourgCOLT Fibre35M</v>
          </cell>
          <cell r="G403">
            <v>2160</v>
          </cell>
          <cell r="H403">
            <v>2160</v>
          </cell>
          <cell r="I403">
            <v>2160</v>
          </cell>
          <cell r="J403">
            <v>2160</v>
          </cell>
          <cell r="K403">
            <v>2160</v>
          </cell>
          <cell r="L403">
            <v>2160</v>
          </cell>
          <cell r="M403">
            <v>2160</v>
          </cell>
          <cell r="N403">
            <v>2160</v>
          </cell>
          <cell r="O403">
            <v>2160</v>
          </cell>
          <cell r="P403">
            <v>2160</v>
          </cell>
          <cell r="Q403">
            <v>2160</v>
          </cell>
          <cell r="R403">
            <v>2160</v>
          </cell>
          <cell r="S403">
            <v>2420</v>
          </cell>
          <cell r="T403">
            <v>2295</v>
          </cell>
          <cell r="U403">
            <v>70</v>
          </cell>
        </row>
        <row r="404">
          <cell r="F404" t="str">
            <v>CESLuxembourgCOLT Fibre40M</v>
          </cell>
          <cell r="G404">
            <v>500</v>
          </cell>
          <cell r="H404">
            <v>1120</v>
          </cell>
          <cell r="I404">
            <v>1920</v>
          </cell>
          <cell r="J404">
            <v>925</v>
          </cell>
          <cell r="K404" t="str">
            <v>RT-AR4640-AC-CHASSIS</v>
          </cell>
          <cell r="L404">
            <v>1000</v>
          </cell>
          <cell r="M404">
            <v>270</v>
          </cell>
          <cell r="N404" t="str">
            <v>CISCO3825</v>
          </cell>
          <cell r="O404">
            <v>1000</v>
          </cell>
          <cell r="P404">
            <v>415</v>
          </cell>
          <cell r="Q404">
            <v>3420</v>
          </cell>
          <cell r="R404">
            <v>2315</v>
          </cell>
          <cell r="S404">
            <v>2420</v>
          </cell>
          <cell r="T404">
            <v>2455</v>
          </cell>
          <cell r="U404">
            <v>65</v>
          </cell>
        </row>
        <row r="405">
          <cell r="F405" t="str">
            <v>CESLuxembourgCOLT Fibre45M</v>
          </cell>
          <cell r="G405">
            <v>500</v>
          </cell>
          <cell r="H405">
            <v>1190</v>
          </cell>
          <cell r="I405">
            <v>1920</v>
          </cell>
          <cell r="J405">
            <v>975</v>
          </cell>
          <cell r="K405" t="str">
            <v>RT-AR4640-AC-CHASSIS</v>
          </cell>
          <cell r="L405">
            <v>1000</v>
          </cell>
          <cell r="M405">
            <v>270</v>
          </cell>
          <cell r="N405" t="str">
            <v>CISCO3825</v>
          </cell>
          <cell r="O405">
            <v>1000</v>
          </cell>
          <cell r="P405">
            <v>415</v>
          </cell>
          <cell r="Q405">
            <v>3420</v>
          </cell>
          <cell r="R405">
            <v>2435</v>
          </cell>
          <cell r="S405">
            <v>2420</v>
          </cell>
          <cell r="T405">
            <v>2600</v>
          </cell>
          <cell r="U405">
            <v>60</v>
          </cell>
        </row>
        <row r="406">
          <cell r="F406" t="str">
            <v>CESLuxembourgCOLT Fibre50M</v>
          </cell>
          <cell r="G406">
            <v>500</v>
          </cell>
          <cell r="H406">
            <v>1255</v>
          </cell>
          <cell r="I406">
            <v>1920</v>
          </cell>
          <cell r="J406">
            <v>1025</v>
          </cell>
          <cell r="K406" t="str">
            <v>RT-AR4640-AC-CHASSIS</v>
          </cell>
          <cell r="L406">
            <v>1000</v>
          </cell>
          <cell r="M406">
            <v>270</v>
          </cell>
          <cell r="N406" t="str">
            <v>CISCO3825</v>
          </cell>
          <cell r="O406">
            <v>1000</v>
          </cell>
          <cell r="P406">
            <v>415</v>
          </cell>
          <cell r="Q406">
            <v>3420</v>
          </cell>
          <cell r="R406">
            <v>2550</v>
          </cell>
          <cell r="S406">
            <v>2420</v>
          </cell>
          <cell r="T406">
            <v>2740</v>
          </cell>
          <cell r="U406">
            <v>55</v>
          </cell>
        </row>
        <row r="407">
          <cell r="F407" t="str">
            <v>CESLuxembourgCOLT Fibre60M</v>
          </cell>
          <cell r="G407">
            <v>500</v>
          </cell>
          <cell r="H407">
            <v>1400</v>
          </cell>
          <cell r="I407">
            <v>1920</v>
          </cell>
          <cell r="J407">
            <v>1035</v>
          </cell>
          <cell r="K407" t="str">
            <v>RT-AR4640-AC-CHASSIS</v>
          </cell>
          <cell r="L407">
            <v>1000</v>
          </cell>
          <cell r="M407">
            <v>270</v>
          </cell>
          <cell r="N407" t="str">
            <v>CISCO3825</v>
          </cell>
          <cell r="O407">
            <v>1000</v>
          </cell>
          <cell r="P407">
            <v>415</v>
          </cell>
          <cell r="Q407">
            <v>3420</v>
          </cell>
          <cell r="R407">
            <v>2705</v>
          </cell>
          <cell r="S407">
            <v>2420</v>
          </cell>
          <cell r="T407">
            <v>2925</v>
          </cell>
          <cell r="U407">
            <v>50</v>
          </cell>
        </row>
        <row r="408">
          <cell r="F408" t="str">
            <v>CESLuxembourgCOLT Fibre70M</v>
          </cell>
          <cell r="G408">
            <v>50</v>
          </cell>
          <cell r="H408">
            <v>50</v>
          </cell>
          <cell r="I408">
            <v>50</v>
          </cell>
          <cell r="J408">
            <v>50</v>
          </cell>
          <cell r="K408">
            <v>50</v>
          </cell>
          <cell r="L408">
            <v>50</v>
          </cell>
          <cell r="M408">
            <v>50</v>
          </cell>
          <cell r="N408">
            <v>50</v>
          </cell>
          <cell r="O408">
            <v>50</v>
          </cell>
          <cell r="P408">
            <v>50</v>
          </cell>
          <cell r="Q408">
            <v>50</v>
          </cell>
          <cell r="R408">
            <v>50</v>
          </cell>
          <cell r="S408">
            <v>2420</v>
          </cell>
          <cell r="T408">
            <v>3310</v>
          </cell>
          <cell r="U408">
            <v>50</v>
          </cell>
        </row>
        <row r="409">
          <cell r="F409" t="str">
            <v>CESLuxembourgCOLT Fibre75M</v>
          </cell>
          <cell r="G409">
            <v>500</v>
          </cell>
          <cell r="H409">
            <v>1600</v>
          </cell>
          <cell r="I409">
            <v>1920</v>
          </cell>
          <cell r="J409">
            <v>1050</v>
          </cell>
          <cell r="K409" t="str">
            <v>RT-AR4640-AC-CHASSIS</v>
          </cell>
          <cell r="L409">
            <v>1000</v>
          </cell>
          <cell r="M409">
            <v>270</v>
          </cell>
          <cell r="N409" t="str">
            <v>CISCO3825</v>
          </cell>
          <cell r="O409">
            <v>1000</v>
          </cell>
          <cell r="P409">
            <v>415</v>
          </cell>
          <cell r="Q409">
            <v>3420</v>
          </cell>
          <cell r="R409">
            <v>2920</v>
          </cell>
          <cell r="S409" t="str">
            <v>NA</v>
          </cell>
          <cell r="T409" t="str">
            <v>NA</v>
          </cell>
          <cell r="U409" t="str">
            <v>NA</v>
          </cell>
        </row>
        <row r="410">
          <cell r="F410" t="str">
            <v>CESLuxembourgCOLT Fibre90M</v>
          </cell>
          <cell r="G410">
            <v>500</v>
          </cell>
          <cell r="H410">
            <v>1785</v>
          </cell>
          <cell r="I410">
            <v>1920</v>
          </cell>
          <cell r="J410">
            <v>1065</v>
          </cell>
          <cell r="K410" t="str">
            <v>RT-AR4640-AC-CHASSIS</v>
          </cell>
          <cell r="L410">
            <v>1000</v>
          </cell>
          <cell r="M410">
            <v>270</v>
          </cell>
          <cell r="N410" t="str">
            <v>CISCO3825</v>
          </cell>
          <cell r="O410">
            <v>1000</v>
          </cell>
          <cell r="P410">
            <v>415</v>
          </cell>
          <cell r="Q410">
            <v>3420</v>
          </cell>
          <cell r="R410">
            <v>3120</v>
          </cell>
          <cell r="S410">
            <v>2420</v>
          </cell>
          <cell r="T410">
            <v>3420</v>
          </cell>
          <cell r="U410">
            <v>40</v>
          </cell>
        </row>
        <row r="411">
          <cell r="F411" t="str">
            <v>CESLuxembourgCOLT Fibre100M</v>
          </cell>
          <cell r="G411">
            <v>500</v>
          </cell>
          <cell r="H411">
            <v>1900</v>
          </cell>
          <cell r="I411">
            <v>1920</v>
          </cell>
          <cell r="J411">
            <v>1070</v>
          </cell>
          <cell r="K411" t="str">
            <v>RT-AR4640-AC-CHASSIS</v>
          </cell>
          <cell r="L411">
            <v>1000</v>
          </cell>
          <cell r="M411">
            <v>270</v>
          </cell>
          <cell r="N411" t="str">
            <v>CISCO3825</v>
          </cell>
          <cell r="O411">
            <v>1000</v>
          </cell>
          <cell r="P411">
            <v>415</v>
          </cell>
          <cell r="Q411">
            <v>3420</v>
          </cell>
          <cell r="R411">
            <v>3240</v>
          </cell>
          <cell r="S411">
            <v>2420</v>
          </cell>
          <cell r="T411">
            <v>3565</v>
          </cell>
          <cell r="U411">
            <v>40</v>
          </cell>
        </row>
        <row r="412">
          <cell r="F412" t="str">
            <v>CESLuxembourgCOLT Fibre110M</v>
          </cell>
          <cell r="G412">
            <v>1000</v>
          </cell>
          <cell r="H412">
            <v>2020</v>
          </cell>
          <cell r="I412">
            <v>2200</v>
          </cell>
          <cell r="J412">
            <v>1100</v>
          </cell>
          <cell r="K412" t="str">
            <v>7206VXR/NPE-G1</v>
          </cell>
          <cell r="L412">
            <v>2000</v>
          </cell>
          <cell r="M412">
            <v>1050</v>
          </cell>
          <cell r="N412" t="str">
            <v>7206VXR/NPE-G1</v>
          </cell>
          <cell r="O412">
            <v>2000</v>
          </cell>
          <cell r="P412">
            <v>1050</v>
          </cell>
          <cell r="Q412">
            <v>5200</v>
          </cell>
          <cell r="R412">
            <v>4170</v>
          </cell>
          <cell r="S412" t="str">
            <v>NA</v>
          </cell>
          <cell r="T412" t="str">
            <v>NA</v>
          </cell>
          <cell r="U412" t="str">
            <v>NA</v>
          </cell>
        </row>
        <row r="413">
          <cell r="F413" t="str">
            <v>CESLuxembourgCOLT Fibre120M</v>
          </cell>
          <cell r="G413">
            <v>1000</v>
          </cell>
          <cell r="H413">
            <v>2140</v>
          </cell>
          <cell r="I413">
            <v>2200</v>
          </cell>
          <cell r="J413">
            <v>1130</v>
          </cell>
          <cell r="K413" t="str">
            <v>7206VXR/NPE-G1</v>
          </cell>
          <cell r="L413">
            <v>2000</v>
          </cell>
          <cell r="M413">
            <v>1050</v>
          </cell>
          <cell r="N413" t="str">
            <v>7206VXR/NPE-G1</v>
          </cell>
          <cell r="O413">
            <v>2000</v>
          </cell>
          <cell r="P413">
            <v>1050</v>
          </cell>
          <cell r="Q413">
            <v>5200</v>
          </cell>
          <cell r="R413">
            <v>4320</v>
          </cell>
          <cell r="S413" t="str">
            <v>NA</v>
          </cell>
          <cell r="T413" t="str">
            <v>NA</v>
          </cell>
          <cell r="U413" t="str">
            <v>NA</v>
          </cell>
        </row>
        <row r="414">
          <cell r="F414" t="str">
            <v>CESLuxembourgCOLT Fibre130M</v>
          </cell>
          <cell r="G414">
            <v>1000</v>
          </cell>
          <cell r="H414">
            <v>2255</v>
          </cell>
          <cell r="I414">
            <v>2200</v>
          </cell>
          <cell r="J414">
            <v>1160</v>
          </cell>
          <cell r="K414" t="str">
            <v>7206VXR/NPE-G1</v>
          </cell>
          <cell r="L414">
            <v>2000</v>
          </cell>
          <cell r="M414">
            <v>1050</v>
          </cell>
          <cell r="N414" t="str">
            <v>7206VXR/NPE-G1</v>
          </cell>
          <cell r="O414">
            <v>2000</v>
          </cell>
          <cell r="P414">
            <v>1050</v>
          </cell>
          <cell r="Q414">
            <v>5200</v>
          </cell>
          <cell r="R414">
            <v>4465</v>
          </cell>
          <cell r="S414" t="str">
            <v>NA</v>
          </cell>
          <cell r="T414" t="str">
            <v>NA</v>
          </cell>
          <cell r="U414" t="str">
            <v>NA</v>
          </cell>
        </row>
        <row r="415">
          <cell r="F415" t="str">
            <v>CESLuxembourgCOLT Fibre140M</v>
          </cell>
          <cell r="G415">
            <v>1000</v>
          </cell>
          <cell r="H415">
            <v>2365</v>
          </cell>
          <cell r="I415">
            <v>2200</v>
          </cell>
          <cell r="J415">
            <v>1185</v>
          </cell>
          <cell r="K415" t="str">
            <v>7206VXR/NPE-G1</v>
          </cell>
          <cell r="L415">
            <v>2000</v>
          </cell>
          <cell r="M415">
            <v>1050</v>
          </cell>
          <cell r="N415" t="str">
            <v>7206VXR/NPE-G1</v>
          </cell>
          <cell r="O415">
            <v>2000</v>
          </cell>
          <cell r="P415">
            <v>1050</v>
          </cell>
          <cell r="Q415">
            <v>5200</v>
          </cell>
          <cell r="R415">
            <v>4600</v>
          </cell>
          <cell r="S415" t="str">
            <v>NA</v>
          </cell>
          <cell r="T415" t="str">
            <v>NA</v>
          </cell>
          <cell r="U415" t="str">
            <v>NA</v>
          </cell>
        </row>
        <row r="416">
          <cell r="F416" t="str">
            <v>CESLuxembourgCOLT Fibre150M</v>
          </cell>
          <cell r="G416">
            <v>1000</v>
          </cell>
          <cell r="H416">
            <v>2475</v>
          </cell>
          <cell r="I416">
            <v>2200</v>
          </cell>
          <cell r="J416">
            <v>1210</v>
          </cell>
          <cell r="K416" t="str">
            <v>7206VXR/NPE-G1</v>
          </cell>
          <cell r="L416">
            <v>2000</v>
          </cell>
          <cell r="M416">
            <v>1050</v>
          </cell>
          <cell r="N416" t="str">
            <v>7206VXR/NPE-G1</v>
          </cell>
          <cell r="O416">
            <v>2000</v>
          </cell>
          <cell r="P416">
            <v>1050</v>
          </cell>
          <cell r="Q416">
            <v>5200</v>
          </cell>
          <cell r="R416">
            <v>4735</v>
          </cell>
          <cell r="S416" t="str">
            <v>NA</v>
          </cell>
          <cell r="T416" t="str">
            <v>NA</v>
          </cell>
          <cell r="U416" t="str">
            <v>NA</v>
          </cell>
        </row>
        <row r="417">
          <cell r="F417" t="str">
            <v>CESLuxembourgCOLT Fibre155M</v>
          </cell>
          <cell r="G417">
            <v>1000</v>
          </cell>
          <cell r="H417">
            <v>2530</v>
          </cell>
          <cell r="I417">
            <v>2200</v>
          </cell>
          <cell r="J417">
            <v>1220</v>
          </cell>
          <cell r="K417" t="str">
            <v>7206VXR/NPE-G1</v>
          </cell>
          <cell r="L417">
            <v>2000</v>
          </cell>
          <cell r="M417">
            <v>1050</v>
          </cell>
          <cell r="N417" t="str">
            <v>7206VXR/NPE-G1</v>
          </cell>
          <cell r="O417">
            <v>2000</v>
          </cell>
          <cell r="P417">
            <v>1050</v>
          </cell>
          <cell r="Q417">
            <v>5200</v>
          </cell>
          <cell r="R417">
            <v>4800</v>
          </cell>
          <cell r="S417" t="str">
            <v>NA</v>
          </cell>
          <cell r="T417" t="str">
            <v>NA</v>
          </cell>
          <cell r="U417" t="str">
            <v>NA</v>
          </cell>
        </row>
        <row r="418">
          <cell r="F418" t="str">
            <v>CESLuxembourgCOLT Fibre200M</v>
          </cell>
          <cell r="G418">
            <v>1000</v>
          </cell>
          <cell r="H418">
            <v>2985</v>
          </cell>
          <cell r="I418">
            <v>2200</v>
          </cell>
          <cell r="J418">
            <v>1320</v>
          </cell>
          <cell r="K418" t="str">
            <v>7206VXR/NPE-G1</v>
          </cell>
          <cell r="L418">
            <v>2000</v>
          </cell>
          <cell r="M418">
            <v>1050</v>
          </cell>
          <cell r="N418" t="str">
            <v>7206VXR/NPE-G1</v>
          </cell>
          <cell r="O418">
            <v>2000</v>
          </cell>
          <cell r="P418">
            <v>1050</v>
          </cell>
          <cell r="Q418">
            <v>5200</v>
          </cell>
          <cell r="R418">
            <v>5355</v>
          </cell>
          <cell r="S418">
            <v>3200</v>
          </cell>
          <cell r="T418">
            <v>5170</v>
          </cell>
          <cell r="U418">
            <v>30</v>
          </cell>
        </row>
        <row r="419">
          <cell r="F419" t="str">
            <v>CESLuxembourgCOLT Fibre300M</v>
          </cell>
          <cell r="G419">
            <v>1000</v>
          </cell>
          <cell r="H419">
            <v>3885</v>
          </cell>
          <cell r="I419">
            <v>2200</v>
          </cell>
          <cell r="J419">
            <v>1500</v>
          </cell>
          <cell r="K419" t="str">
            <v>7206VXR/NPE-G1</v>
          </cell>
          <cell r="L419">
            <v>2000</v>
          </cell>
          <cell r="M419">
            <v>1050</v>
          </cell>
          <cell r="N419" t="str">
            <v>7206VXR/NPE-G1</v>
          </cell>
          <cell r="O419">
            <v>2000</v>
          </cell>
          <cell r="P419">
            <v>1050</v>
          </cell>
          <cell r="Q419">
            <v>5200</v>
          </cell>
          <cell r="R419">
            <v>6435</v>
          </cell>
          <cell r="S419">
            <v>3200</v>
          </cell>
          <cell r="T419">
            <v>6465</v>
          </cell>
          <cell r="U419">
            <v>25</v>
          </cell>
        </row>
        <row r="420">
          <cell r="F420" t="str">
            <v>CESLuxembourgCOLT Fibre400M</v>
          </cell>
          <cell r="G420">
            <v>1000</v>
          </cell>
          <cell r="H420">
            <v>4685</v>
          </cell>
          <cell r="I420">
            <v>2200</v>
          </cell>
          <cell r="J420">
            <v>1640</v>
          </cell>
          <cell r="K420" t="str">
            <v>7206VXR/NPE-G1</v>
          </cell>
          <cell r="L420">
            <v>2000</v>
          </cell>
          <cell r="M420">
            <v>1050</v>
          </cell>
          <cell r="N420" t="str">
            <v>7206VXR/NPE-G1</v>
          </cell>
          <cell r="O420">
            <v>2000</v>
          </cell>
          <cell r="P420">
            <v>1050</v>
          </cell>
          <cell r="Q420">
            <v>5200</v>
          </cell>
          <cell r="R420">
            <v>7375</v>
          </cell>
          <cell r="S420">
            <v>3200</v>
          </cell>
          <cell r="T420">
            <v>7590</v>
          </cell>
          <cell r="U420">
            <v>20</v>
          </cell>
        </row>
        <row r="421">
          <cell r="F421" t="str">
            <v>CESLuxembourgCOLT Fibre500M</v>
          </cell>
          <cell r="G421">
            <v>1000</v>
          </cell>
          <cell r="H421">
            <v>5415</v>
          </cell>
          <cell r="I421">
            <v>2200</v>
          </cell>
          <cell r="J421">
            <v>1755</v>
          </cell>
          <cell r="K421" t="str">
            <v>ASR1002-F</v>
          </cell>
          <cell r="L421">
            <v>2000</v>
          </cell>
          <cell r="M421">
            <v>1140</v>
          </cell>
          <cell r="N421" t="str">
            <v>ASR1002-F</v>
          </cell>
          <cell r="O421">
            <v>2000</v>
          </cell>
          <cell r="P421">
            <v>1140</v>
          </cell>
          <cell r="Q421">
            <v>5200</v>
          </cell>
          <cell r="R421">
            <v>8310</v>
          </cell>
          <cell r="S421">
            <v>3200</v>
          </cell>
          <cell r="T421">
            <v>8605</v>
          </cell>
          <cell r="U421">
            <v>20</v>
          </cell>
        </row>
        <row r="422">
          <cell r="F422" t="str">
            <v>CESLuxembourgCOLT Fibre600M</v>
          </cell>
          <cell r="G422">
            <v>1000</v>
          </cell>
          <cell r="H422">
            <v>6095</v>
          </cell>
          <cell r="I422">
            <v>2200</v>
          </cell>
          <cell r="J422">
            <v>1855</v>
          </cell>
          <cell r="K422" t="str">
            <v>ASR1002-F</v>
          </cell>
          <cell r="L422">
            <v>2000</v>
          </cell>
          <cell r="M422">
            <v>1140</v>
          </cell>
          <cell r="N422" t="str">
            <v>ASR1002-F</v>
          </cell>
          <cell r="O422">
            <v>2000</v>
          </cell>
          <cell r="P422">
            <v>1140</v>
          </cell>
          <cell r="Q422">
            <v>5200</v>
          </cell>
          <cell r="R422">
            <v>9090</v>
          </cell>
          <cell r="S422">
            <v>3200</v>
          </cell>
          <cell r="T422">
            <v>9540</v>
          </cell>
          <cell r="U422">
            <v>20</v>
          </cell>
        </row>
        <row r="423">
          <cell r="F423" t="str">
            <v>CESLuxembourgCOLT Fibre700M</v>
          </cell>
          <cell r="G423">
            <v>1000</v>
          </cell>
          <cell r="H423">
            <v>6740</v>
          </cell>
          <cell r="I423">
            <v>2200</v>
          </cell>
          <cell r="J423">
            <v>1945</v>
          </cell>
          <cell r="K423" t="str">
            <v>ASR1002-F</v>
          </cell>
          <cell r="L423">
            <v>2000</v>
          </cell>
          <cell r="M423">
            <v>1140</v>
          </cell>
          <cell r="N423" t="str">
            <v>ASR1002-F</v>
          </cell>
          <cell r="O423">
            <v>2000</v>
          </cell>
          <cell r="P423">
            <v>1140</v>
          </cell>
          <cell r="Q423">
            <v>5200</v>
          </cell>
          <cell r="R423">
            <v>9825</v>
          </cell>
          <cell r="S423">
            <v>3200</v>
          </cell>
          <cell r="T423">
            <v>10425</v>
          </cell>
          <cell r="U423">
            <v>15</v>
          </cell>
        </row>
        <row r="424">
          <cell r="F424" t="str">
            <v>CESLuxembourgCOLT Fibre800M</v>
          </cell>
          <cell r="G424">
            <v>1000</v>
          </cell>
          <cell r="H424">
            <v>7350</v>
          </cell>
          <cell r="I424">
            <v>2200</v>
          </cell>
          <cell r="J424">
            <v>2025</v>
          </cell>
          <cell r="K424" t="str">
            <v>ASR1002-F</v>
          </cell>
          <cell r="L424">
            <v>2000</v>
          </cell>
          <cell r="M424">
            <v>1140</v>
          </cell>
          <cell r="N424" t="str">
            <v>ASR1002-F</v>
          </cell>
          <cell r="O424">
            <v>2000</v>
          </cell>
          <cell r="P424">
            <v>1140</v>
          </cell>
          <cell r="Q424">
            <v>5200</v>
          </cell>
          <cell r="R424">
            <v>10515</v>
          </cell>
          <cell r="S424">
            <v>3200</v>
          </cell>
          <cell r="T424">
            <v>11250</v>
          </cell>
          <cell r="U424">
            <v>15</v>
          </cell>
        </row>
        <row r="425">
          <cell r="F425" t="str">
            <v>CESLuxembourgCOLT Fibre900M</v>
          </cell>
          <cell r="G425">
            <v>1000</v>
          </cell>
          <cell r="H425">
            <v>7935</v>
          </cell>
          <cell r="I425">
            <v>2200</v>
          </cell>
          <cell r="J425">
            <v>2100</v>
          </cell>
          <cell r="K425" t="str">
            <v>ASR1002-F</v>
          </cell>
          <cell r="L425">
            <v>2000</v>
          </cell>
          <cell r="M425">
            <v>1140</v>
          </cell>
          <cell r="N425" t="str">
            <v>ASR1002-F</v>
          </cell>
          <cell r="O425">
            <v>2000</v>
          </cell>
          <cell r="P425">
            <v>1140</v>
          </cell>
          <cell r="Q425">
            <v>5200</v>
          </cell>
          <cell r="R425">
            <v>11175</v>
          </cell>
          <cell r="S425">
            <v>3200</v>
          </cell>
          <cell r="T425">
            <v>12045</v>
          </cell>
          <cell r="U425">
            <v>15</v>
          </cell>
        </row>
        <row r="426">
          <cell r="F426" t="str">
            <v>CESLuxembourgCOLT Fibre1G</v>
          </cell>
          <cell r="G426">
            <v>1000</v>
          </cell>
          <cell r="H426">
            <v>8500</v>
          </cell>
          <cell r="I426">
            <v>2200</v>
          </cell>
          <cell r="J426">
            <v>2190</v>
          </cell>
          <cell r="K426" t="str">
            <v>ASR1002-F</v>
          </cell>
          <cell r="L426">
            <v>2000</v>
          </cell>
          <cell r="M426">
            <v>1140</v>
          </cell>
          <cell r="N426" t="str">
            <v>ASR1002-F</v>
          </cell>
          <cell r="O426">
            <v>2000</v>
          </cell>
          <cell r="P426">
            <v>1140</v>
          </cell>
          <cell r="Q426">
            <v>5200</v>
          </cell>
          <cell r="R426">
            <v>11830</v>
          </cell>
          <cell r="S426">
            <v>3200</v>
          </cell>
          <cell r="T426">
            <v>12830</v>
          </cell>
          <cell r="U426">
            <v>15</v>
          </cell>
        </row>
        <row r="427">
          <cell r="F427" t="str">
            <v>CESNetherlandsCOLT Fibre64k</v>
          </cell>
          <cell r="G427">
            <v>200</v>
          </cell>
          <cell r="H427">
            <v>205</v>
          </cell>
          <cell r="I427">
            <v>400</v>
          </cell>
          <cell r="J427">
            <v>200</v>
          </cell>
          <cell r="K427" t="str">
            <v>CISCO881-K9</v>
          </cell>
          <cell r="L427">
            <v>200</v>
          </cell>
          <cell r="M427">
            <v>55</v>
          </cell>
          <cell r="N427" t="str">
            <v>AR 28-09</v>
          </cell>
          <cell r="O427">
            <v>500</v>
          </cell>
          <cell r="P427">
            <v>100</v>
          </cell>
          <cell r="Q427">
            <v>800</v>
          </cell>
          <cell r="R427">
            <v>460</v>
          </cell>
          <cell r="S427" t="str">
            <v>NA</v>
          </cell>
          <cell r="T427" t="str">
            <v>NA</v>
          </cell>
          <cell r="U427" t="str">
            <v>NA</v>
          </cell>
        </row>
        <row r="428">
          <cell r="F428" t="str">
            <v>CESNetherlandsCOLT Fibre128k</v>
          </cell>
          <cell r="G428">
            <v>200</v>
          </cell>
          <cell r="H428">
            <v>205</v>
          </cell>
          <cell r="I428">
            <v>400</v>
          </cell>
          <cell r="J428">
            <v>200</v>
          </cell>
          <cell r="K428" t="str">
            <v>CISCO881-K9</v>
          </cell>
          <cell r="L428">
            <v>200</v>
          </cell>
          <cell r="M428">
            <v>55</v>
          </cell>
          <cell r="N428" t="str">
            <v>AR 28-09</v>
          </cell>
          <cell r="O428">
            <v>500</v>
          </cell>
          <cell r="P428">
            <v>100</v>
          </cell>
          <cell r="Q428">
            <v>800</v>
          </cell>
          <cell r="R428">
            <v>460</v>
          </cell>
          <cell r="S428" t="str">
            <v>NA</v>
          </cell>
          <cell r="T428" t="str">
            <v>NA</v>
          </cell>
          <cell r="U428" t="str">
            <v>NA</v>
          </cell>
        </row>
        <row r="429">
          <cell r="F429" t="str">
            <v>CESNetherlandsCOLT Fibre256k</v>
          </cell>
          <cell r="G429">
            <v>200</v>
          </cell>
          <cell r="H429">
            <v>205</v>
          </cell>
          <cell r="I429">
            <v>400</v>
          </cell>
          <cell r="J429">
            <v>200</v>
          </cell>
          <cell r="K429" t="str">
            <v>CISCO881-K9</v>
          </cell>
          <cell r="L429">
            <v>200</v>
          </cell>
          <cell r="M429">
            <v>55</v>
          </cell>
          <cell r="N429" t="str">
            <v>AR 28-09</v>
          </cell>
          <cell r="O429">
            <v>500</v>
          </cell>
          <cell r="P429">
            <v>100</v>
          </cell>
          <cell r="Q429">
            <v>800</v>
          </cell>
          <cell r="R429">
            <v>460</v>
          </cell>
          <cell r="S429" t="str">
            <v>NA</v>
          </cell>
          <cell r="T429" t="str">
            <v>NA</v>
          </cell>
          <cell r="U429" t="str">
            <v>NA</v>
          </cell>
        </row>
        <row r="430">
          <cell r="F430" t="str">
            <v>CESNetherlandsCOLT Fibre0.5M</v>
          </cell>
          <cell r="G430">
            <v>200</v>
          </cell>
          <cell r="H430">
            <v>205</v>
          </cell>
          <cell r="I430">
            <v>400</v>
          </cell>
          <cell r="J430">
            <v>200</v>
          </cell>
          <cell r="K430" t="str">
            <v>CISCO881-K9</v>
          </cell>
          <cell r="L430">
            <v>200</v>
          </cell>
          <cell r="M430">
            <v>55</v>
          </cell>
          <cell r="N430" t="str">
            <v>AR 28-09</v>
          </cell>
          <cell r="O430">
            <v>500</v>
          </cell>
          <cell r="P430">
            <v>100</v>
          </cell>
          <cell r="Q430">
            <v>800</v>
          </cell>
          <cell r="R430">
            <v>460</v>
          </cell>
          <cell r="S430" t="str">
            <v>NA</v>
          </cell>
          <cell r="T430" t="str">
            <v>NA</v>
          </cell>
          <cell r="U430" t="str">
            <v>NA</v>
          </cell>
        </row>
        <row r="431">
          <cell r="F431" t="str">
            <v>CESNetherlandsCOLT Fibre1M</v>
          </cell>
          <cell r="G431">
            <v>200</v>
          </cell>
          <cell r="H431">
            <v>205</v>
          </cell>
          <cell r="I431">
            <v>400</v>
          </cell>
          <cell r="J431">
            <v>200</v>
          </cell>
          <cell r="K431" t="str">
            <v>CISCO881-K9</v>
          </cell>
          <cell r="L431">
            <v>200</v>
          </cell>
          <cell r="M431">
            <v>55</v>
          </cell>
          <cell r="N431" t="str">
            <v>AR 28-09</v>
          </cell>
          <cell r="O431">
            <v>500</v>
          </cell>
          <cell r="P431">
            <v>100</v>
          </cell>
          <cell r="Q431">
            <v>800</v>
          </cell>
          <cell r="R431">
            <v>460</v>
          </cell>
          <cell r="S431" t="str">
            <v>NA</v>
          </cell>
          <cell r="T431" t="str">
            <v>NA</v>
          </cell>
          <cell r="U431" t="str">
            <v>NA</v>
          </cell>
        </row>
        <row r="432">
          <cell r="F432" t="str">
            <v>CESNetherlandsCOLT Fibre1.5M</v>
          </cell>
          <cell r="G432">
            <v>200</v>
          </cell>
          <cell r="H432">
            <v>205</v>
          </cell>
          <cell r="I432">
            <v>400</v>
          </cell>
          <cell r="J432">
            <v>200</v>
          </cell>
          <cell r="K432" t="str">
            <v>CISCO881-K9</v>
          </cell>
          <cell r="L432">
            <v>200</v>
          </cell>
          <cell r="M432">
            <v>55</v>
          </cell>
          <cell r="N432" t="str">
            <v>AR 28-09</v>
          </cell>
          <cell r="O432">
            <v>500</v>
          </cell>
          <cell r="P432">
            <v>100</v>
          </cell>
          <cell r="Q432">
            <v>800</v>
          </cell>
          <cell r="R432">
            <v>460</v>
          </cell>
          <cell r="S432" t="str">
            <v>NA</v>
          </cell>
          <cell r="T432" t="str">
            <v>NA</v>
          </cell>
          <cell r="U432" t="str">
            <v>NA</v>
          </cell>
        </row>
        <row r="433">
          <cell r="F433" t="str">
            <v>CESNetherlandsCOLT Fibre2M</v>
          </cell>
          <cell r="G433">
            <v>200</v>
          </cell>
          <cell r="H433">
            <v>205</v>
          </cell>
          <cell r="I433">
            <v>400</v>
          </cell>
          <cell r="J433">
            <v>200</v>
          </cell>
          <cell r="K433" t="str">
            <v>CISCO881-K9</v>
          </cell>
          <cell r="L433">
            <v>200</v>
          </cell>
          <cell r="M433">
            <v>55</v>
          </cell>
          <cell r="N433" t="str">
            <v>AR 28-09</v>
          </cell>
          <cell r="O433">
            <v>500</v>
          </cell>
          <cell r="P433">
            <v>100</v>
          </cell>
          <cell r="Q433">
            <v>800</v>
          </cell>
          <cell r="R433">
            <v>460</v>
          </cell>
          <cell r="S433" t="str">
            <v>NA</v>
          </cell>
          <cell r="T433" t="str">
            <v>NA</v>
          </cell>
          <cell r="U433" t="str">
            <v>NA</v>
          </cell>
        </row>
        <row r="434">
          <cell r="F434" t="str">
            <v>CESNetherlandsCOLT Fibre3M</v>
          </cell>
          <cell r="G434">
            <v>500</v>
          </cell>
          <cell r="H434">
            <v>255</v>
          </cell>
          <cell r="I434">
            <v>800</v>
          </cell>
          <cell r="J434">
            <v>220</v>
          </cell>
          <cell r="K434" t="str">
            <v>CISCO881-K9</v>
          </cell>
          <cell r="L434">
            <v>200</v>
          </cell>
          <cell r="M434">
            <v>55</v>
          </cell>
          <cell r="N434" t="str">
            <v>AR 28-09</v>
          </cell>
          <cell r="O434">
            <v>500</v>
          </cell>
          <cell r="P434">
            <v>100</v>
          </cell>
          <cell r="Q434">
            <v>1500</v>
          </cell>
          <cell r="R434">
            <v>530</v>
          </cell>
          <cell r="S434" t="str">
            <v>NA</v>
          </cell>
          <cell r="T434" t="str">
            <v>NA</v>
          </cell>
          <cell r="U434" t="str">
            <v>NA</v>
          </cell>
        </row>
        <row r="435">
          <cell r="F435" t="str">
            <v>CESNetherlandsCOLT Fibre4M</v>
          </cell>
          <cell r="G435">
            <v>500</v>
          </cell>
          <cell r="H435">
            <v>300</v>
          </cell>
          <cell r="I435">
            <v>800</v>
          </cell>
          <cell r="J435">
            <v>235</v>
          </cell>
          <cell r="K435" t="str">
            <v>CISCO881-K9</v>
          </cell>
          <cell r="L435">
            <v>200</v>
          </cell>
          <cell r="M435">
            <v>55</v>
          </cell>
          <cell r="N435" t="str">
            <v>AR 28-09</v>
          </cell>
          <cell r="O435">
            <v>500</v>
          </cell>
          <cell r="P435">
            <v>100</v>
          </cell>
          <cell r="Q435">
            <v>1500</v>
          </cell>
          <cell r="R435">
            <v>590</v>
          </cell>
          <cell r="S435" t="str">
            <v>NA</v>
          </cell>
          <cell r="T435" t="str">
            <v>NA</v>
          </cell>
          <cell r="U435" t="str">
            <v>NA</v>
          </cell>
        </row>
        <row r="436">
          <cell r="F436" t="str">
            <v>CESNetherlandsCOLT Fibre5M</v>
          </cell>
          <cell r="G436">
            <v>500</v>
          </cell>
          <cell r="H436">
            <v>340</v>
          </cell>
          <cell r="I436">
            <v>800</v>
          </cell>
          <cell r="J436">
            <v>245</v>
          </cell>
          <cell r="K436" t="str">
            <v>AR 28-31</v>
          </cell>
          <cell r="L436">
            <v>500</v>
          </cell>
          <cell r="M436">
            <v>105</v>
          </cell>
          <cell r="N436" t="str">
            <v>CISCO1841</v>
          </cell>
          <cell r="O436">
            <v>500</v>
          </cell>
          <cell r="P436">
            <v>135</v>
          </cell>
          <cell r="Q436">
            <v>1800</v>
          </cell>
          <cell r="R436">
            <v>690</v>
          </cell>
          <cell r="S436">
            <v>1300</v>
          </cell>
          <cell r="T436">
            <v>705</v>
          </cell>
          <cell r="U436">
            <v>145</v>
          </cell>
        </row>
        <row r="437">
          <cell r="F437" t="str">
            <v>CESNetherlandsCOLT Fibre6M</v>
          </cell>
          <cell r="G437">
            <v>500</v>
          </cell>
          <cell r="H437">
            <v>375</v>
          </cell>
          <cell r="I437">
            <v>800</v>
          </cell>
          <cell r="J437">
            <v>255</v>
          </cell>
          <cell r="K437" t="str">
            <v>AR 28-31</v>
          </cell>
          <cell r="L437">
            <v>500</v>
          </cell>
          <cell r="M437">
            <v>105</v>
          </cell>
          <cell r="N437" t="str">
            <v>CISCO1841</v>
          </cell>
          <cell r="O437">
            <v>500</v>
          </cell>
          <cell r="P437">
            <v>135</v>
          </cell>
          <cell r="Q437">
            <v>1800</v>
          </cell>
          <cell r="R437">
            <v>735</v>
          </cell>
          <cell r="S437" t="str">
            <v>NA</v>
          </cell>
          <cell r="T437" t="str">
            <v>NA</v>
          </cell>
          <cell r="U437" t="str">
            <v>NA</v>
          </cell>
        </row>
        <row r="438">
          <cell r="F438" t="str">
            <v>CESNetherlandsCOLT Fibre7M</v>
          </cell>
          <cell r="G438">
            <v>500</v>
          </cell>
          <cell r="H438">
            <v>410</v>
          </cell>
          <cell r="I438">
            <v>800</v>
          </cell>
          <cell r="J438">
            <v>265</v>
          </cell>
          <cell r="K438" t="str">
            <v>AR 28-31</v>
          </cell>
          <cell r="L438">
            <v>500</v>
          </cell>
          <cell r="M438">
            <v>105</v>
          </cell>
          <cell r="N438" t="str">
            <v>CISCO1841</v>
          </cell>
          <cell r="O438">
            <v>500</v>
          </cell>
          <cell r="P438">
            <v>135</v>
          </cell>
          <cell r="Q438">
            <v>1800</v>
          </cell>
          <cell r="R438">
            <v>780</v>
          </cell>
          <cell r="S438" t="str">
            <v>NA</v>
          </cell>
          <cell r="T438" t="str">
            <v>NA</v>
          </cell>
          <cell r="U438" t="str">
            <v>NA</v>
          </cell>
        </row>
        <row r="439">
          <cell r="F439" t="str">
            <v>CESNetherlandsCOLT Fibre8M</v>
          </cell>
          <cell r="G439">
            <v>500</v>
          </cell>
          <cell r="H439">
            <v>440</v>
          </cell>
          <cell r="I439">
            <v>800</v>
          </cell>
          <cell r="J439">
            <v>275</v>
          </cell>
          <cell r="K439" t="str">
            <v>AR 28-31</v>
          </cell>
          <cell r="L439">
            <v>500</v>
          </cell>
          <cell r="M439">
            <v>105</v>
          </cell>
          <cell r="N439" t="str">
            <v>CISCO1841</v>
          </cell>
          <cell r="O439">
            <v>500</v>
          </cell>
          <cell r="P439">
            <v>135</v>
          </cell>
          <cell r="Q439">
            <v>1800</v>
          </cell>
          <cell r="R439">
            <v>820</v>
          </cell>
          <cell r="S439" t="str">
            <v>NA</v>
          </cell>
          <cell r="T439" t="str">
            <v>NA</v>
          </cell>
          <cell r="U439" t="str">
            <v>NA</v>
          </cell>
        </row>
        <row r="440">
          <cell r="F440" t="str">
            <v>CESNetherlandsCOLT Fibre9M</v>
          </cell>
          <cell r="G440">
            <v>500</v>
          </cell>
          <cell r="H440">
            <v>470</v>
          </cell>
          <cell r="I440">
            <v>800</v>
          </cell>
          <cell r="J440">
            <v>280</v>
          </cell>
          <cell r="K440" t="str">
            <v>AR 28-31</v>
          </cell>
          <cell r="L440">
            <v>500</v>
          </cell>
          <cell r="M440">
            <v>105</v>
          </cell>
          <cell r="N440" t="str">
            <v>CISCO2811</v>
          </cell>
          <cell r="O440">
            <v>500</v>
          </cell>
          <cell r="P440">
            <v>175</v>
          </cell>
          <cell r="Q440">
            <v>1800</v>
          </cell>
          <cell r="R440">
            <v>855</v>
          </cell>
          <cell r="S440" t="str">
            <v>NA</v>
          </cell>
          <cell r="T440" t="str">
            <v>NA</v>
          </cell>
          <cell r="U440" t="str">
            <v>NA</v>
          </cell>
        </row>
        <row r="441">
          <cell r="F441" t="str">
            <v>CESNetherlandsCOLT Fibre10M</v>
          </cell>
          <cell r="G441">
            <v>500</v>
          </cell>
          <cell r="H441">
            <v>495</v>
          </cell>
          <cell r="I441">
            <v>800</v>
          </cell>
          <cell r="J441">
            <v>280</v>
          </cell>
          <cell r="K441" t="str">
            <v>AR 28-31</v>
          </cell>
          <cell r="L441">
            <v>500</v>
          </cell>
          <cell r="M441">
            <v>105</v>
          </cell>
          <cell r="N441" t="str">
            <v>CISCO2811</v>
          </cell>
          <cell r="O441">
            <v>500</v>
          </cell>
          <cell r="P441">
            <v>175</v>
          </cell>
          <cell r="Q441">
            <v>1800</v>
          </cell>
          <cell r="R441">
            <v>880</v>
          </cell>
          <cell r="S441">
            <v>1300</v>
          </cell>
          <cell r="T441">
            <v>930</v>
          </cell>
          <cell r="U441">
            <v>95</v>
          </cell>
        </row>
        <row r="442">
          <cell r="F442" t="str">
            <v>CESNetherlandsCOLT Fibre11M</v>
          </cell>
          <cell r="G442">
            <v>500</v>
          </cell>
          <cell r="H442">
            <v>520</v>
          </cell>
          <cell r="I442">
            <v>800</v>
          </cell>
          <cell r="J442">
            <v>290</v>
          </cell>
          <cell r="K442" t="str">
            <v>AR 28-31</v>
          </cell>
          <cell r="L442">
            <v>500</v>
          </cell>
          <cell r="M442">
            <v>105</v>
          </cell>
          <cell r="N442" t="str">
            <v>CISCO2811</v>
          </cell>
          <cell r="O442">
            <v>500</v>
          </cell>
          <cell r="P442">
            <v>175</v>
          </cell>
          <cell r="Q442">
            <v>1800</v>
          </cell>
          <cell r="R442">
            <v>915</v>
          </cell>
          <cell r="S442" t="str">
            <v>NA</v>
          </cell>
          <cell r="T442" t="str">
            <v>NA</v>
          </cell>
          <cell r="U442" t="str">
            <v>NA</v>
          </cell>
        </row>
        <row r="443">
          <cell r="F443" t="str">
            <v>CESNetherlandsCOLT Fibre12M</v>
          </cell>
          <cell r="G443">
            <v>500</v>
          </cell>
          <cell r="H443">
            <v>545</v>
          </cell>
          <cell r="I443">
            <v>800</v>
          </cell>
          <cell r="J443">
            <v>300</v>
          </cell>
          <cell r="K443" t="str">
            <v>AR 28-31</v>
          </cell>
          <cell r="L443">
            <v>500</v>
          </cell>
          <cell r="M443">
            <v>105</v>
          </cell>
          <cell r="N443" t="str">
            <v>CISCO2811</v>
          </cell>
          <cell r="O443">
            <v>500</v>
          </cell>
          <cell r="P443">
            <v>175</v>
          </cell>
          <cell r="Q443">
            <v>1800</v>
          </cell>
          <cell r="R443">
            <v>950</v>
          </cell>
          <cell r="S443" t="str">
            <v>NA</v>
          </cell>
          <cell r="T443" t="str">
            <v>NA</v>
          </cell>
          <cell r="U443" t="str">
            <v>NA</v>
          </cell>
        </row>
        <row r="444">
          <cell r="F444" t="str">
            <v>CESNetherlandsCOLT Fibre13M</v>
          </cell>
          <cell r="G444">
            <v>500</v>
          </cell>
          <cell r="H444">
            <v>570</v>
          </cell>
          <cell r="I444">
            <v>800</v>
          </cell>
          <cell r="J444">
            <v>310</v>
          </cell>
          <cell r="K444" t="str">
            <v>AR 28-31</v>
          </cell>
          <cell r="L444">
            <v>500</v>
          </cell>
          <cell r="M444">
            <v>105</v>
          </cell>
          <cell r="N444" t="str">
            <v>CISCO2811</v>
          </cell>
          <cell r="O444">
            <v>500</v>
          </cell>
          <cell r="P444">
            <v>175</v>
          </cell>
          <cell r="Q444">
            <v>1800</v>
          </cell>
          <cell r="R444">
            <v>985</v>
          </cell>
          <cell r="S444" t="str">
            <v>NA</v>
          </cell>
          <cell r="T444" t="str">
            <v>NA</v>
          </cell>
          <cell r="U444" t="str">
            <v>NA</v>
          </cell>
        </row>
        <row r="445">
          <cell r="F445" t="str">
            <v>CESNetherlandsCOLT Fibre14M</v>
          </cell>
          <cell r="G445">
            <v>500</v>
          </cell>
          <cell r="H445">
            <v>590</v>
          </cell>
          <cell r="I445">
            <v>800</v>
          </cell>
          <cell r="J445">
            <v>320</v>
          </cell>
          <cell r="K445" t="str">
            <v>AR 28-31</v>
          </cell>
          <cell r="L445">
            <v>500</v>
          </cell>
          <cell r="M445">
            <v>105</v>
          </cell>
          <cell r="N445" t="str">
            <v>CISCO2811</v>
          </cell>
          <cell r="O445">
            <v>500</v>
          </cell>
          <cell r="P445">
            <v>175</v>
          </cell>
          <cell r="Q445">
            <v>1800</v>
          </cell>
          <cell r="R445">
            <v>1015</v>
          </cell>
          <cell r="S445" t="str">
            <v>NA</v>
          </cell>
          <cell r="T445" t="str">
            <v>NA</v>
          </cell>
          <cell r="U445" t="str">
            <v>NA</v>
          </cell>
        </row>
        <row r="446">
          <cell r="F446" t="str">
            <v>CESNetherlandsCOLT Fibre15M</v>
          </cell>
          <cell r="G446">
            <v>500</v>
          </cell>
          <cell r="H446">
            <v>610</v>
          </cell>
          <cell r="I446">
            <v>800</v>
          </cell>
          <cell r="J446">
            <v>330</v>
          </cell>
          <cell r="K446" t="str">
            <v>AR 28-31</v>
          </cell>
          <cell r="L446">
            <v>500</v>
          </cell>
          <cell r="M446">
            <v>105</v>
          </cell>
          <cell r="N446" t="str">
            <v>CISCO2811</v>
          </cell>
          <cell r="O446">
            <v>500</v>
          </cell>
          <cell r="P446">
            <v>175</v>
          </cell>
          <cell r="Q446">
            <v>1800</v>
          </cell>
          <cell r="R446">
            <v>1045</v>
          </cell>
          <cell r="S446">
            <v>1300</v>
          </cell>
          <cell r="T446">
            <v>1130</v>
          </cell>
          <cell r="U446">
            <v>80</v>
          </cell>
        </row>
        <row r="447">
          <cell r="F447" t="str">
            <v>CESNetherlandsCOLT Fibre16M</v>
          </cell>
          <cell r="G447">
            <v>500</v>
          </cell>
          <cell r="H447">
            <v>630</v>
          </cell>
          <cell r="I447">
            <v>800</v>
          </cell>
          <cell r="J447">
            <v>340</v>
          </cell>
          <cell r="K447" t="str">
            <v>AR 28-31</v>
          </cell>
          <cell r="L447">
            <v>500</v>
          </cell>
          <cell r="M447">
            <v>105</v>
          </cell>
          <cell r="N447" t="str">
            <v>CISCO2811</v>
          </cell>
          <cell r="O447">
            <v>500</v>
          </cell>
          <cell r="P447">
            <v>175</v>
          </cell>
          <cell r="Q447">
            <v>1800</v>
          </cell>
          <cell r="R447">
            <v>1075</v>
          </cell>
          <cell r="S447" t="str">
            <v>NA</v>
          </cell>
          <cell r="T447" t="str">
            <v>NA</v>
          </cell>
          <cell r="U447" t="str">
            <v>NA</v>
          </cell>
        </row>
        <row r="448">
          <cell r="F448" t="str">
            <v>CESNetherlandsCOLT Fibre17M</v>
          </cell>
          <cell r="G448">
            <v>500</v>
          </cell>
          <cell r="H448">
            <v>650</v>
          </cell>
          <cell r="I448">
            <v>800</v>
          </cell>
          <cell r="J448">
            <v>350</v>
          </cell>
          <cell r="K448" t="str">
            <v>AR 28-31</v>
          </cell>
          <cell r="L448">
            <v>500</v>
          </cell>
          <cell r="M448">
            <v>105</v>
          </cell>
          <cell r="N448" t="str">
            <v>CISCO2811</v>
          </cell>
          <cell r="O448">
            <v>500</v>
          </cell>
          <cell r="P448">
            <v>175</v>
          </cell>
          <cell r="Q448">
            <v>1800</v>
          </cell>
          <cell r="R448">
            <v>1105</v>
          </cell>
          <cell r="S448" t="str">
            <v>NA</v>
          </cell>
          <cell r="T448" t="str">
            <v>NA</v>
          </cell>
          <cell r="U448" t="str">
            <v>NA</v>
          </cell>
        </row>
        <row r="449">
          <cell r="F449" t="str">
            <v>CESNetherlandsCOLT Fibre18M</v>
          </cell>
          <cell r="G449">
            <v>500</v>
          </cell>
          <cell r="H449">
            <v>670</v>
          </cell>
          <cell r="I449">
            <v>800</v>
          </cell>
          <cell r="J449">
            <v>355</v>
          </cell>
          <cell r="K449" t="str">
            <v>AR 28-31</v>
          </cell>
          <cell r="L449">
            <v>500</v>
          </cell>
          <cell r="M449">
            <v>105</v>
          </cell>
          <cell r="N449" t="str">
            <v>CISCO2811</v>
          </cell>
          <cell r="O449">
            <v>500</v>
          </cell>
          <cell r="P449">
            <v>175</v>
          </cell>
          <cell r="Q449">
            <v>1800</v>
          </cell>
          <cell r="R449">
            <v>1130</v>
          </cell>
          <cell r="S449" t="str">
            <v>NA</v>
          </cell>
          <cell r="T449" t="str">
            <v>NA</v>
          </cell>
          <cell r="U449" t="str">
            <v>NA</v>
          </cell>
        </row>
        <row r="450">
          <cell r="F450" t="str">
            <v>CESNetherlandsCOLT Fibre19M</v>
          </cell>
          <cell r="G450">
            <v>500</v>
          </cell>
          <cell r="H450">
            <v>690</v>
          </cell>
          <cell r="I450">
            <v>800</v>
          </cell>
          <cell r="J450">
            <v>360</v>
          </cell>
          <cell r="K450" t="str">
            <v>AR 28-31</v>
          </cell>
          <cell r="L450">
            <v>500</v>
          </cell>
          <cell r="M450">
            <v>105</v>
          </cell>
          <cell r="N450" t="str">
            <v>CISCO2811</v>
          </cell>
          <cell r="O450">
            <v>500</v>
          </cell>
          <cell r="P450">
            <v>175</v>
          </cell>
          <cell r="Q450">
            <v>1800</v>
          </cell>
          <cell r="R450">
            <v>1155</v>
          </cell>
          <cell r="S450" t="str">
            <v>NA</v>
          </cell>
          <cell r="T450" t="str">
            <v>NA</v>
          </cell>
          <cell r="U450" t="str">
            <v>NA</v>
          </cell>
        </row>
        <row r="451">
          <cell r="F451" t="str">
            <v>CESNetherlandsCOLT Fibre20M</v>
          </cell>
          <cell r="G451">
            <v>500</v>
          </cell>
          <cell r="H451">
            <v>710</v>
          </cell>
          <cell r="I451">
            <v>800</v>
          </cell>
          <cell r="J451">
            <v>365</v>
          </cell>
          <cell r="K451" t="str">
            <v>AR 28-31</v>
          </cell>
          <cell r="L451">
            <v>500</v>
          </cell>
          <cell r="M451">
            <v>105</v>
          </cell>
          <cell r="N451" t="str">
            <v>CISCO2811</v>
          </cell>
          <cell r="O451">
            <v>500</v>
          </cell>
          <cell r="P451">
            <v>175</v>
          </cell>
          <cell r="Q451">
            <v>1800</v>
          </cell>
          <cell r="R451">
            <v>1180</v>
          </cell>
          <cell r="S451">
            <v>1300</v>
          </cell>
          <cell r="T451">
            <v>1290</v>
          </cell>
          <cell r="U451">
            <v>65</v>
          </cell>
        </row>
        <row r="452">
          <cell r="F452" t="str">
            <v>CESNetherlandsCOLT Fibre25M</v>
          </cell>
          <cell r="G452">
            <v>500</v>
          </cell>
          <cell r="H452">
            <v>795</v>
          </cell>
          <cell r="I452">
            <v>800</v>
          </cell>
          <cell r="J452">
            <v>395</v>
          </cell>
          <cell r="K452" t="str">
            <v>RT-AR4640-AC-CHASSIS</v>
          </cell>
          <cell r="L452">
            <v>1000</v>
          </cell>
          <cell r="M452">
            <v>270</v>
          </cell>
          <cell r="N452" t="str">
            <v>CISCO3825</v>
          </cell>
          <cell r="O452">
            <v>1000</v>
          </cell>
          <cell r="P452">
            <v>415</v>
          </cell>
          <cell r="Q452">
            <v>2300</v>
          </cell>
          <cell r="R452">
            <v>1460</v>
          </cell>
          <cell r="S452">
            <v>1300</v>
          </cell>
          <cell r="T452">
            <v>1430</v>
          </cell>
          <cell r="U452">
            <v>60</v>
          </cell>
        </row>
        <row r="453">
          <cell r="F453" t="str">
            <v>CESNetherlandsCOLT Fibre30M</v>
          </cell>
          <cell r="G453">
            <v>500</v>
          </cell>
          <cell r="H453">
            <v>875</v>
          </cell>
          <cell r="I453">
            <v>800</v>
          </cell>
          <cell r="J453">
            <v>420</v>
          </cell>
          <cell r="K453" t="str">
            <v>RT-AR4640-AC-CHASSIS</v>
          </cell>
          <cell r="L453">
            <v>1000</v>
          </cell>
          <cell r="M453">
            <v>270</v>
          </cell>
          <cell r="N453" t="str">
            <v>CISCO3825</v>
          </cell>
          <cell r="O453">
            <v>1000</v>
          </cell>
          <cell r="P453">
            <v>415</v>
          </cell>
          <cell r="Q453">
            <v>2300</v>
          </cell>
          <cell r="R453">
            <v>1565</v>
          </cell>
          <cell r="S453">
            <v>1300</v>
          </cell>
          <cell r="T453">
            <v>1555</v>
          </cell>
          <cell r="U453">
            <v>55</v>
          </cell>
        </row>
        <row r="454">
          <cell r="F454" t="str">
            <v>CESNetherlandsCOLT Fibre34M</v>
          </cell>
          <cell r="G454">
            <v>500</v>
          </cell>
          <cell r="H454">
            <v>935</v>
          </cell>
          <cell r="I454">
            <v>800</v>
          </cell>
          <cell r="J454">
            <v>440</v>
          </cell>
          <cell r="K454" t="str">
            <v>RT-AR4640-AC-CHASSIS</v>
          </cell>
          <cell r="L454">
            <v>1000</v>
          </cell>
          <cell r="M454">
            <v>270</v>
          </cell>
          <cell r="N454" t="str">
            <v>CISCO3825</v>
          </cell>
          <cell r="O454">
            <v>1000</v>
          </cell>
          <cell r="P454">
            <v>415</v>
          </cell>
          <cell r="Q454">
            <v>2300</v>
          </cell>
          <cell r="R454">
            <v>1645</v>
          </cell>
          <cell r="S454" t="str">
            <v>NA</v>
          </cell>
          <cell r="T454" t="str">
            <v>NA</v>
          </cell>
          <cell r="U454" t="str">
            <v>NA</v>
          </cell>
        </row>
        <row r="455">
          <cell r="F455" t="str">
            <v>CESNetherlandsCOLT Fibre35M</v>
          </cell>
          <cell r="G455">
            <v>1645</v>
          </cell>
          <cell r="H455">
            <v>1645</v>
          </cell>
          <cell r="I455">
            <v>1645</v>
          </cell>
          <cell r="J455">
            <v>1645</v>
          </cell>
          <cell r="K455">
            <v>1645</v>
          </cell>
          <cell r="L455">
            <v>1645</v>
          </cell>
          <cell r="M455">
            <v>1645</v>
          </cell>
          <cell r="N455">
            <v>1645</v>
          </cell>
          <cell r="O455">
            <v>1645</v>
          </cell>
          <cell r="P455">
            <v>1645</v>
          </cell>
          <cell r="Q455">
            <v>1645</v>
          </cell>
          <cell r="R455">
            <v>1645</v>
          </cell>
          <cell r="S455">
            <v>1300</v>
          </cell>
          <cell r="T455">
            <v>1665</v>
          </cell>
          <cell r="U455">
            <v>50</v>
          </cell>
        </row>
        <row r="456">
          <cell r="F456" t="str">
            <v>CESNetherlandsCOLT Fibre40M</v>
          </cell>
          <cell r="G456">
            <v>500</v>
          </cell>
          <cell r="H456">
            <v>1015</v>
          </cell>
          <cell r="I456">
            <v>800</v>
          </cell>
          <cell r="J456">
            <v>465</v>
          </cell>
          <cell r="K456" t="str">
            <v>RT-AR4640-AC-CHASSIS</v>
          </cell>
          <cell r="L456">
            <v>1000</v>
          </cell>
          <cell r="M456">
            <v>270</v>
          </cell>
          <cell r="N456" t="str">
            <v>CISCO3825</v>
          </cell>
          <cell r="O456">
            <v>1000</v>
          </cell>
          <cell r="P456">
            <v>415</v>
          </cell>
          <cell r="Q456">
            <v>2300</v>
          </cell>
          <cell r="R456">
            <v>1750</v>
          </cell>
          <cell r="S456">
            <v>1300</v>
          </cell>
          <cell r="T456">
            <v>1780</v>
          </cell>
          <cell r="U456">
            <v>45</v>
          </cell>
        </row>
        <row r="457">
          <cell r="F457" t="str">
            <v>CESNetherlandsCOLT Fibre45M</v>
          </cell>
          <cell r="G457">
            <v>500</v>
          </cell>
          <cell r="H457">
            <v>1080</v>
          </cell>
          <cell r="I457">
            <v>800</v>
          </cell>
          <cell r="J457">
            <v>485</v>
          </cell>
          <cell r="K457" t="str">
            <v>RT-AR4640-AC-CHASSIS</v>
          </cell>
          <cell r="L457">
            <v>1000</v>
          </cell>
          <cell r="M457">
            <v>270</v>
          </cell>
          <cell r="N457" t="str">
            <v>CISCO3825</v>
          </cell>
          <cell r="O457">
            <v>1000</v>
          </cell>
          <cell r="P457">
            <v>415</v>
          </cell>
          <cell r="Q457">
            <v>2300</v>
          </cell>
          <cell r="R457">
            <v>1835</v>
          </cell>
          <cell r="S457">
            <v>1300</v>
          </cell>
          <cell r="T457">
            <v>1880</v>
          </cell>
          <cell r="U457">
            <v>45</v>
          </cell>
        </row>
        <row r="458">
          <cell r="F458" t="str">
            <v>CESNetherlandsCOLT Fibre50M</v>
          </cell>
          <cell r="G458">
            <v>500</v>
          </cell>
          <cell r="H458">
            <v>1130</v>
          </cell>
          <cell r="I458">
            <v>800</v>
          </cell>
          <cell r="J458">
            <v>500</v>
          </cell>
          <cell r="K458" t="str">
            <v>RT-AR4640-AC-CHASSIS</v>
          </cell>
          <cell r="L458">
            <v>1000</v>
          </cell>
          <cell r="M458">
            <v>270</v>
          </cell>
          <cell r="N458" t="str">
            <v>CISCO3825</v>
          </cell>
          <cell r="O458">
            <v>1000</v>
          </cell>
          <cell r="P458">
            <v>415</v>
          </cell>
          <cell r="Q458">
            <v>2300</v>
          </cell>
          <cell r="R458">
            <v>1900</v>
          </cell>
          <cell r="S458">
            <v>1300</v>
          </cell>
          <cell r="T458">
            <v>1960</v>
          </cell>
          <cell r="U458">
            <v>40</v>
          </cell>
        </row>
        <row r="459">
          <cell r="F459" t="str">
            <v>CESNetherlandsCOLT Fibre60M</v>
          </cell>
          <cell r="G459">
            <v>500</v>
          </cell>
          <cell r="H459">
            <v>1260</v>
          </cell>
          <cell r="I459">
            <v>800</v>
          </cell>
          <cell r="J459">
            <v>530</v>
          </cell>
          <cell r="K459" t="str">
            <v>RT-AR4640-AC-CHASSIS</v>
          </cell>
          <cell r="L459">
            <v>1000</v>
          </cell>
          <cell r="M459">
            <v>270</v>
          </cell>
          <cell r="N459" t="str">
            <v>CISCO3825</v>
          </cell>
          <cell r="O459">
            <v>1000</v>
          </cell>
          <cell r="P459">
            <v>415</v>
          </cell>
          <cell r="Q459">
            <v>2300</v>
          </cell>
          <cell r="R459">
            <v>2060</v>
          </cell>
          <cell r="S459">
            <v>1300</v>
          </cell>
          <cell r="T459">
            <v>2150</v>
          </cell>
          <cell r="U459">
            <v>40</v>
          </cell>
        </row>
        <row r="460">
          <cell r="F460" t="str">
            <v>CESNetherlandsCOLT Fibre70M</v>
          </cell>
          <cell r="G460">
            <v>40</v>
          </cell>
          <cell r="H460">
            <v>40</v>
          </cell>
          <cell r="I460">
            <v>40</v>
          </cell>
          <cell r="J460">
            <v>40</v>
          </cell>
          <cell r="K460">
            <v>40</v>
          </cell>
          <cell r="L460">
            <v>40</v>
          </cell>
          <cell r="M460">
            <v>40</v>
          </cell>
          <cell r="N460">
            <v>40</v>
          </cell>
          <cell r="O460">
            <v>40</v>
          </cell>
          <cell r="P460">
            <v>40</v>
          </cell>
          <cell r="Q460">
            <v>40</v>
          </cell>
          <cell r="R460">
            <v>40</v>
          </cell>
          <cell r="S460">
            <v>1300</v>
          </cell>
          <cell r="T460">
            <v>2545</v>
          </cell>
          <cell r="U460">
            <v>40</v>
          </cell>
        </row>
        <row r="461">
          <cell r="F461" t="str">
            <v>CESNetherlandsCOLT Fibre75M</v>
          </cell>
          <cell r="G461">
            <v>500</v>
          </cell>
          <cell r="H461">
            <v>1440</v>
          </cell>
          <cell r="I461">
            <v>800</v>
          </cell>
          <cell r="J461">
            <v>570</v>
          </cell>
          <cell r="K461" t="str">
            <v>RT-AR4640-AC-CHASSIS</v>
          </cell>
          <cell r="L461">
            <v>1000</v>
          </cell>
          <cell r="M461">
            <v>270</v>
          </cell>
          <cell r="N461" t="str">
            <v>CISCO3825</v>
          </cell>
          <cell r="O461">
            <v>1000</v>
          </cell>
          <cell r="P461">
            <v>415</v>
          </cell>
          <cell r="Q461">
            <v>2300</v>
          </cell>
          <cell r="R461">
            <v>2280</v>
          </cell>
          <cell r="S461" t="str">
            <v>NA</v>
          </cell>
          <cell r="T461" t="str">
            <v>NA</v>
          </cell>
          <cell r="U461" t="str">
            <v>NA</v>
          </cell>
        </row>
        <row r="462">
          <cell r="F462" t="str">
            <v>CESNetherlandsCOLT Fibre90M</v>
          </cell>
          <cell r="G462">
            <v>500</v>
          </cell>
          <cell r="H462">
            <v>1605</v>
          </cell>
          <cell r="I462">
            <v>800</v>
          </cell>
          <cell r="J462">
            <v>600</v>
          </cell>
          <cell r="K462" t="str">
            <v>RT-AR4640-AC-CHASSIS</v>
          </cell>
          <cell r="L462">
            <v>1000</v>
          </cell>
          <cell r="M462">
            <v>270</v>
          </cell>
          <cell r="N462" t="str">
            <v>CISCO3825</v>
          </cell>
          <cell r="O462">
            <v>1000</v>
          </cell>
          <cell r="P462">
            <v>415</v>
          </cell>
          <cell r="Q462">
            <v>2300</v>
          </cell>
          <cell r="R462">
            <v>2475</v>
          </cell>
          <cell r="S462">
            <v>1300</v>
          </cell>
          <cell r="T462">
            <v>2650</v>
          </cell>
          <cell r="U462">
            <v>30</v>
          </cell>
        </row>
        <row r="463">
          <cell r="F463" t="str">
            <v>CESNetherlandsCOLT Fibre100M</v>
          </cell>
          <cell r="G463">
            <v>500</v>
          </cell>
          <cell r="H463">
            <v>1710</v>
          </cell>
          <cell r="I463">
            <v>800</v>
          </cell>
          <cell r="J463">
            <v>620</v>
          </cell>
          <cell r="K463" t="str">
            <v>RT-AR4640-AC-CHASSIS</v>
          </cell>
          <cell r="L463">
            <v>1000</v>
          </cell>
          <cell r="M463">
            <v>270</v>
          </cell>
          <cell r="N463" t="str">
            <v>CISCO3825</v>
          </cell>
          <cell r="O463">
            <v>1000</v>
          </cell>
          <cell r="P463">
            <v>415</v>
          </cell>
          <cell r="Q463">
            <v>2300</v>
          </cell>
          <cell r="R463">
            <v>2600</v>
          </cell>
          <cell r="S463">
            <v>1300</v>
          </cell>
          <cell r="T463">
            <v>2800</v>
          </cell>
          <cell r="U463">
            <v>30</v>
          </cell>
        </row>
        <row r="464">
          <cell r="F464" t="str">
            <v>CESNetherlandsCOLT Fibre110M</v>
          </cell>
          <cell r="G464">
            <v>1000</v>
          </cell>
          <cell r="H464">
            <v>1815</v>
          </cell>
          <cell r="I464">
            <v>1500</v>
          </cell>
          <cell r="J464">
            <v>645</v>
          </cell>
          <cell r="K464" t="str">
            <v>7206VXR/NPE-G1</v>
          </cell>
          <cell r="L464">
            <v>2000</v>
          </cell>
          <cell r="M464">
            <v>1050</v>
          </cell>
          <cell r="N464" t="str">
            <v>7206VXR/NPE-G1</v>
          </cell>
          <cell r="O464">
            <v>2000</v>
          </cell>
          <cell r="P464">
            <v>1050</v>
          </cell>
          <cell r="Q464">
            <v>4500</v>
          </cell>
          <cell r="R464">
            <v>3510</v>
          </cell>
          <cell r="S464" t="str">
            <v>NA</v>
          </cell>
          <cell r="T464" t="str">
            <v>NA</v>
          </cell>
          <cell r="U464" t="str">
            <v>NA</v>
          </cell>
        </row>
        <row r="465">
          <cell r="F465" t="str">
            <v>CESNetherlandsCOLT Fibre120M</v>
          </cell>
          <cell r="G465">
            <v>1000</v>
          </cell>
          <cell r="H465">
            <v>1915</v>
          </cell>
          <cell r="I465">
            <v>1500</v>
          </cell>
          <cell r="J465">
            <v>665</v>
          </cell>
          <cell r="K465" t="str">
            <v>7206VXR/NPE-G1</v>
          </cell>
          <cell r="L465">
            <v>2000</v>
          </cell>
          <cell r="M465">
            <v>1050</v>
          </cell>
          <cell r="N465" t="str">
            <v>7206VXR/NPE-G1</v>
          </cell>
          <cell r="O465">
            <v>2000</v>
          </cell>
          <cell r="P465">
            <v>1050</v>
          </cell>
          <cell r="Q465">
            <v>4500</v>
          </cell>
          <cell r="R465">
            <v>3630</v>
          </cell>
          <cell r="S465" t="str">
            <v>NA</v>
          </cell>
          <cell r="T465" t="str">
            <v>NA</v>
          </cell>
          <cell r="U465" t="str">
            <v>NA</v>
          </cell>
        </row>
        <row r="466">
          <cell r="F466" t="str">
            <v>CESNetherlandsCOLT Fibre130M</v>
          </cell>
          <cell r="G466">
            <v>1000</v>
          </cell>
          <cell r="H466">
            <v>2015</v>
          </cell>
          <cell r="I466">
            <v>1500</v>
          </cell>
          <cell r="J466">
            <v>685</v>
          </cell>
          <cell r="K466" t="str">
            <v>7206VXR/NPE-G1</v>
          </cell>
          <cell r="L466">
            <v>2000</v>
          </cell>
          <cell r="M466">
            <v>1050</v>
          </cell>
          <cell r="N466" t="str">
            <v>7206VXR/NPE-G1</v>
          </cell>
          <cell r="O466">
            <v>2000</v>
          </cell>
          <cell r="P466">
            <v>1050</v>
          </cell>
          <cell r="Q466">
            <v>4500</v>
          </cell>
          <cell r="R466">
            <v>3750</v>
          </cell>
          <cell r="S466" t="str">
            <v>NA</v>
          </cell>
          <cell r="T466" t="str">
            <v>NA</v>
          </cell>
          <cell r="U466" t="str">
            <v>NA</v>
          </cell>
        </row>
        <row r="467">
          <cell r="F467" t="str">
            <v>CESNetherlandsCOLT Fibre140M</v>
          </cell>
          <cell r="G467">
            <v>1000</v>
          </cell>
          <cell r="H467">
            <v>2110</v>
          </cell>
          <cell r="I467">
            <v>1500</v>
          </cell>
          <cell r="J467">
            <v>705</v>
          </cell>
          <cell r="K467" t="str">
            <v>7206VXR/NPE-G1</v>
          </cell>
          <cell r="L467">
            <v>2000</v>
          </cell>
          <cell r="M467">
            <v>1050</v>
          </cell>
          <cell r="N467" t="str">
            <v>7206VXR/NPE-G1</v>
          </cell>
          <cell r="O467">
            <v>2000</v>
          </cell>
          <cell r="P467">
            <v>1050</v>
          </cell>
          <cell r="Q467">
            <v>4500</v>
          </cell>
          <cell r="R467">
            <v>3865</v>
          </cell>
          <cell r="S467" t="str">
            <v>NA</v>
          </cell>
          <cell r="T467" t="str">
            <v>NA</v>
          </cell>
          <cell r="U467" t="str">
            <v>NA</v>
          </cell>
        </row>
        <row r="468">
          <cell r="F468" t="str">
            <v>CESNetherlandsCOLT Fibre150M</v>
          </cell>
          <cell r="G468">
            <v>1000</v>
          </cell>
          <cell r="H468">
            <v>2205</v>
          </cell>
          <cell r="I468">
            <v>1500</v>
          </cell>
          <cell r="J468">
            <v>725</v>
          </cell>
          <cell r="K468" t="str">
            <v>7206VXR/NPE-G1</v>
          </cell>
          <cell r="L468">
            <v>2000</v>
          </cell>
          <cell r="M468">
            <v>1050</v>
          </cell>
          <cell r="N468" t="str">
            <v>7206VXR/NPE-G1</v>
          </cell>
          <cell r="O468">
            <v>2000</v>
          </cell>
          <cell r="P468">
            <v>1050</v>
          </cell>
          <cell r="Q468">
            <v>4500</v>
          </cell>
          <cell r="R468">
            <v>3980</v>
          </cell>
          <cell r="S468" t="str">
            <v>NA</v>
          </cell>
          <cell r="T468" t="str">
            <v>NA</v>
          </cell>
          <cell r="U468" t="str">
            <v>NA</v>
          </cell>
        </row>
        <row r="469">
          <cell r="F469" t="str">
            <v>CESNetherlandsCOLT Fibre155M</v>
          </cell>
          <cell r="G469">
            <v>1000</v>
          </cell>
          <cell r="H469">
            <v>2250</v>
          </cell>
          <cell r="I469">
            <v>1500</v>
          </cell>
          <cell r="J469">
            <v>735</v>
          </cell>
          <cell r="K469" t="str">
            <v>7206VXR/NPE-G1</v>
          </cell>
          <cell r="L469">
            <v>2000</v>
          </cell>
          <cell r="M469">
            <v>1050</v>
          </cell>
          <cell r="N469" t="str">
            <v>7206VXR/NPE-G1</v>
          </cell>
          <cell r="O469">
            <v>2000</v>
          </cell>
          <cell r="P469">
            <v>1050</v>
          </cell>
          <cell r="Q469">
            <v>4500</v>
          </cell>
          <cell r="R469">
            <v>4035</v>
          </cell>
          <cell r="S469" t="str">
            <v>NA</v>
          </cell>
          <cell r="T469" t="str">
            <v>NA</v>
          </cell>
          <cell r="U469" t="str">
            <v>NA</v>
          </cell>
        </row>
        <row r="470">
          <cell r="F470" t="str">
            <v>CESNetherlandsCOLT Fibre200M</v>
          </cell>
          <cell r="G470">
            <v>1000</v>
          </cell>
          <cell r="H470">
            <v>2640</v>
          </cell>
          <cell r="I470">
            <v>1500</v>
          </cell>
          <cell r="J470">
            <v>810</v>
          </cell>
          <cell r="K470" t="str">
            <v>7206VXR/NPE-G1</v>
          </cell>
          <cell r="L470">
            <v>2000</v>
          </cell>
          <cell r="M470">
            <v>1050</v>
          </cell>
          <cell r="N470" t="str">
            <v>7206VXR/NPE-G1</v>
          </cell>
          <cell r="O470">
            <v>2000</v>
          </cell>
          <cell r="P470">
            <v>1050</v>
          </cell>
          <cell r="Q470">
            <v>4500</v>
          </cell>
          <cell r="R470">
            <v>4500</v>
          </cell>
          <cell r="S470">
            <v>2500</v>
          </cell>
          <cell r="T470">
            <v>4140</v>
          </cell>
          <cell r="U470">
            <v>25</v>
          </cell>
        </row>
        <row r="471">
          <cell r="F471" t="str">
            <v>CESNetherlandsCOLT Fibre300M</v>
          </cell>
          <cell r="G471">
            <v>1000</v>
          </cell>
          <cell r="H471">
            <v>3400</v>
          </cell>
          <cell r="I471">
            <v>1500</v>
          </cell>
          <cell r="J471">
            <v>945</v>
          </cell>
          <cell r="K471" t="str">
            <v>7206VXR/NPE-G1</v>
          </cell>
          <cell r="L471">
            <v>2000</v>
          </cell>
          <cell r="M471">
            <v>1050</v>
          </cell>
          <cell r="N471" t="str">
            <v>7206VXR/NPE-G1</v>
          </cell>
          <cell r="O471">
            <v>2000</v>
          </cell>
          <cell r="P471">
            <v>1050</v>
          </cell>
          <cell r="Q471">
            <v>4500</v>
          </cell>
          <cell r="R471">
            <v>5395</v>
          </cell>
          <cell r="S471">
            <v>2500</v>
          </cell>
          <cell r="T471">
            <v>5215</v>
          </cell>
          <cell r="U471">
            <v>20</v>
          </cell>
        </row>
        <row r="472">
          <cell r="F472" t="str">
            <v>CESNetherlandsCOLT Fibre400M</v>
          </cell>
          <cell r="G472">
            <v>1000</v>
          </cell>
          <cell r="H472">
            <v>4070</v>
          </cell>
          <cell r="I472">
            <v>1500</v>
          </cell>
          <cell r="J472">
            <v>1060</v>
          </cell>
          <cell r="K472" t="str">
            <v>7206VXR/NPE-G1</v>
          </cell>
          <cell r="L472">
            <v>2000</v>
          </cell>
          <cell r="M472">
            <v>1050</v>
          </cell>
          <cell r="N472" t="str">
            <v>7206VXR/NPE-G1</v>
          </cell>
          <cell r="O472">
            <v>2000</v>
          </cell>
          <cell r="P472">
            <v>1050</v>
          </cell>
          <cell r="Q472">
            <v>4500</v>
          </cell>
          <cell r="R472">
            <v>6180</v>
          </cell>
          <cell r="S472">
            <v>2500</v>
          </cell>
          <cell r="T472">
            <v>6160</v>
          </cell>
          <cell r="U472">
            <v>20</v>
          </cell>
        </row>
        <row r="473">
          <cell r="F473" t="str">
            <v>CESNetherlandsCOLT Fibre500M</v>
          </cell>
          <cell r="G473">
            <v>1000</v>
          </cell>
          <cell r="H473">
            <v>4680</v>
          </cell>
          <cell r="I473">
            <v>1500</v>
          </cell>
          <cell r="J473">
            <v>1155</v>
          </cell>
          <cell r="K473" t="str">
            <v>ASR1002-F</v>
          </cell>
          <cell r="L473">
            <v>2000</v>
          </cell>
          <cell r="M473">
            <v>1140</v>
          </cell>
          <cell r="N473" t="str">
            <v>ASR1002-F</v>
          </cell>
          <cell r="O473">
            <v>2000</v>
          </cell>
          <cell r="P473">
            <v>1140</v>
          </cell>
          <cell r="Q473">
            <v>4500</v>
          </cell>
          <cell r="R473">
            <v>6975</v>
          </cell>
          <cell r="S473">
            <v>2500</v>
          </cell>
          <cell r="T473">
            <v>7005</v>
          </cell>
          <cell r="U473">
            <v>15</v>
          </cell>
        </row>
        <row r="474">
          <cell r="F474" t="str">
            <v>CESNetherlandsCOLT Fibre600M</v>
          </cell>
          <cell r="G474">
            <v>1000</v>
          </cell>
          <cell r="H474">
            <v>5245</v>
          </cell>
          <cell r="I474">
            <v>1500</v>
          </cell>
          <cell r="J474">
            <v>1240</v>
          </cell>
          <cell r="K474" t="str">
            <v>ASR1002-F</v>
          </cell>
          <cell r="L474">
            <v>2000</v>
          </cell>
          <cell r="M474">
            <v>1140</v>
          </cell>
          <cell r="N474" t="str">
            <v>ASR1002-F</v>
          </cell>
          <cell r="O474">
            <v>2000</v>
          </cell>
          <cell r="P474">
            <v>1140</v>
          </cell>
          <cell r="Q474">
            <v>4500</v>
          </cell>
          <cell r="R474">
            <v>7625</v>
          </cell>
          <cell r="S474">
            <v>2500</v>
          </cell>
          <cell r="T474">
            <v>7785</v>
          </cell>
          <cell r="U474">
            <v>15</v>
          </cell>
        </row>
        <row r="475">
          <cell r="F475" t="str">
            <v>CESNetherlandsCOLT Fibre700M</v>
          </cell>
          <cell r="G475">
            <v>1000</v>
          </cell>
          <cell r="H475">
            <v>5775</v>
          </cell>
          <cell r="I475">
            <v>1500</v>
          </cell>
          <cell r="J475">
            <v>1315</v>
          </cell>
          <cell r="K475" t="str">
            <v>ASR1002-F</v>
          </cell>
          <cell r="L475">
            <v>2000</v>
          </cell>
          <cell r="M475">
            <v>1140</v>
          </cell>
          <cell r="N475" t="str">
            <v>ASR1002-F</v>
          </cell>
          <cell r="O475">
            <v>2000</v>
          </cell>
          <cell r="P475">
            <v>1140</v>
          </cell>
          <cell r="Q475">
            <v>4500</v>
          </cell>
          <cell r="R475">
            <v>8230</v>
          </cell>
          <cell r="S475">
            <v>2500</v>
          </cell>
          <cell r="T475">
            <v>8510</v>
          </cell>
          <cell r="U475">
            <v>15</v>
          </cell>
        </row>
        <row r="476">
          <cell r="F476" t="str">
            <v>CESNetherlandsCOLT Fibre800M</v>
          </cell>
          <cell r="G476">
            <v>1000</v>
          </cell>
          <cell r="H476">
            <v>6275</v>
          </cell>
          <cell r="I476">
            <v>1500</v>
          </cell>
          <cell r="J476">
            <v>1385</v>
          </cell>
          <cell r="K476" t="str">
            <v>ASR1002-F</v>
          </cell>
          <cell r="L476">
            <v>2000</v>
          </cell>
          <cell r="M476">
            <v>1140</v>
          </cell>
          <cell r="N476" t="str">
            <v>ASR1002-F</v>
          </cell>
          <cell r="O476">
            <v>2000</v>
          </cell>
          <cell r="P476">
            <v>1140</v>
          </cell>
          <cell r="Q476">
            <v>4500</v>
          </cell>
          <cell r="R476">
            <v>8800</v>
          </cell>
          <cell r="S476">
            <v>2500</v>
          </cell>
          <cell r="T476">
            <v>9195</v>
          </cell>
          <cell r="U476">
            <v>15</v>
          </cell>
        </row>
        <row r="477">
          <cell r="F477" t="str">
            <v>CESNetherlandsCOLT Fibre900M</v>
          </cell>
          <cell r="G477">
            <v>1000</v>
          </cell>
          <cell r="H477">
            <v>6755</v>
          </cell>
          <cell r="I477">
            <v>1500</v>
          </cell>
          <cell r="J477">
            <v>1450</v>
          </cell>
          <cell r="K477" t="str">
            <v>ASR1002-F</v>
          </cell>
          <cell r="L477">
            <v>2000</v>
          </cell>
          <cell r="M477">
            <v>1140</v>
          </cell>
          <cell r="N477" t="str">
            <v>ASR1002-F</v>
          </cell>
          <cell r="O477">
            <v>2000</v>
          </cell>
          <cell r="P477">
            <v>1140</v>
          </cell>
          <cell r="Q477">
            <v>4500</v>
          </cell>
          <cell r="R477">
            <v>9345</v>
          </cell>
          <cell r="S477">
            <v>2500</v>
          </cell>
          <cell r="T477">
            <v>9850</v>
          </cell>
          <cell r="U477">
            <v>15</v>
          </cell>
        </row>
        <row r="478">
          <cell r="F478" t="str">
            <v>CESNetherlandsCOLT Fibre1G</v>
          </cell>
          <cell r="G478">
            <v>1000</v>
          </cell>
          <cell r="H478">
            <v>7200</v>
          </cell>
          <cell r="I478">
            <v>1500</v>
          </cell>
          <cell r="J478">
            <v>1500</v>
          </cell>
          <cell r="K478" t="str">
            <v>ASR1002-F</v>
          </cell>
          <cell r="L478">
            <v>2000</v>
          </cell>
          <cell r="M478">
            <v>1140</v>
          </cell>
          <cell r="N478" t="str">
            <v>ASR1002-F</v>
          </cell>
          <cell r="O478">
            <v>2000</v>
          </cell>
          <cell r="P478">
            <v>1140</v>
          </cell>
          <cell r="Q478">
            <v>4500</v>
          </cell>
          <cell r="R478">
            <v>9840</v>
          </cell>
          <cell r="S478">
            <v>2500</v>
          </cell>
          <cell r="T478">
            <v>10440</v>
          </cell>
          <cell r="U478">
            <v>15</v>
          </cell>
        </row>
        <row r="479">
          <cell r="F479" t="str">
            <v>CESNetherlandsCOLT Fibre80M</v>
          </cell>
          <cell r="G479">
            <v>500</v>
          </cell>
          <cell r="H479">
            <v>1495</v>
          </cell>
          <cell r="I479">
            <v>800</v>
          </cell>
          <cell r="J479">
            <v>580</v>
          </cell>
          <cell r="K479" t="str">
            <v>RT-AR4640-AC-CHASSIS</v>
          </cell>
          <cell r="L479">
            <v>1000</v>
          </cell>
          <cell r="M479">
            <v>270</v>
          </cell>
          <cell r="N479" t="str">
            <v>CISCO3825</v>
          </cell>
          <cell r="O479">
            <v>1000</v>
          </cell>
          <cell r="P479">
            <v>415</v>
          </cell>
          <cell r="Q479">
            <v>2300</v>
          </cell>
          <cell r="R479">
            <v>2345</v>
          </cell>
          <cell r="S479">
            <v>1300</v>
          </cell>
          <cell r="T479">
            <v>2490</v>
          </cell>
          <cell r="U479">
            <v>35</v>
          </cell>
        </row>
        <row r="480">
          <cell r="F480" t="str">
            <v>CESPortugalCOLT Fibre64k</v>
          </cell>
          <cell r="G480">
            <v>100</v>
          </cell>
          <cell r="H480">
            <v>150</v>
          </cell>
          <cell r="I480">
            <v>800</v>
          </cell>
          <cell r="J480">
            <v>180</v>
          </cell>
          <cell r="K480" t="str">
            <v>CISCO881-K9</v>
          </cell>
          <cell r="L480">
            <v>200</v>
          </cell>
          <cell r="M480">
            <v>55</v>
          </cell>
          <cell r="N480" t="str">
            <v>AR 28-09</v>
          </cell>
          <cell r="O480">
            <v>500</v>
          </cell>
          <cell r="P480">
            <v>100</v>
          </cell>
          <cell r="Q480">
            <v>1100</v>
          </cell>
          <cell r="R480">
            <v>385</v>
          </cell>
          <cell r="S480" t="str">
            <v>NA</v>
          </cell>
          <cell r="T480" t="str">
            <v>NA</v>
          </cell>
          <cell r="U480" t="str">
            <v>NA</v>
          </cell>
        </row>
        <row r="481">
          <cell r="F481" t="str">
            <v>CESPortugalCOLT Fibre128k</v>
          </cell>
          <cell r="G481">
            <v>100</v>
          </cell>
          <cell r="H481">
            <v>150</v>
          </cell>
          <cell r="I481">
            <v>800</v>
          </cell>
          <cell r="J481">
            <v>180</v>
          </cell>
          <cell r="K481" t="str">
            <v>CISCO881-K9</v>
          </cell>
          <cell r="L481">
            <v>200</v>
          </cell>
          <cell r="M481">
            <v>55</v>
          </cell>
          <cell r="N481" t="str">
            <v>AR 28-09</v>
          </cell>
          <cell r="O481">
            <v>500</v>
          </cell>
          <cell r="P481">
            <v>100</v>
          </cell>
          <cell r="Q481">
            <v>1100</v>
          </cell>
          <cell r="R481">
            <v>385</v>
          </cell>
          <cell r="S481" t="str">
            <v>NA</v>
          </cell>
          <cell r="T481" t="str">
            <v>NA</v>
          </cell>
          <cell r="U481" t="str">
            <v>NA</v>
          </cell>
        </row>
        <row r="482">
          <cell r="F482" t="str">
            <v>CESPortugalCOLT Fibre256k</v>
          </cell>
          <cell r="G482">
            <v>100</v>
          </cell>
          <cell r="H482">
            <v>150</v>
          </cell>
          <cell r="I482">
            <v>800</v>
          </cell>
          <cell r="J482">
            <v>180</v>
          </cell>
          <cell r="K482" t="str">
            <v>CISCO881-K9</v>
          </cell>
          <cell r="L482">
            <v>200</v>
          </cell>
          <cell r="M482">
            <v>55</v>
          </cell>
          <cell r="N482" t="str">
            <v>AR 28-09</v>
          </cell>
          <cell r="O482">
            <v>500</v>
          </cell>
          <cell r="P482">
            <v>100</v>
          </cell>
          <cell r="Q482">
            <v>1100</v>
          </cell>
          <cell r="R482">
            <v>385</v>
          </cell>
          <cell r="S482" t="str">
            <v>NA</v>
          </cell>
          <cell r="T482" t="str">
            <v>NA</v>
          </cell>
          <cell r="U482" t="str">
            <v>NA</v>
          </cell>
        </row>
        <row r="483">
          <cell r="F483" t="str">
            <v>CESPortugalCOLT Fibre0.5M</v>
          </cell>
          <cell r="G483">
            <v>100</v>
          </cell>
          <cell r="H483">
            <v>150</v>
          </cell>
          <cell r="I483">
            <v>800</v>
          </cell>
          <cell r="J483">
            <v>180</v>
          </cell>
          <cell r="K483" t="str">
            <v>CISCO881-K9</v>
          </cell>
          <cell r="L483">
            <v>200</v>
          </cell>
          <cell r="M483">
            <v>55</v>
          </cell>
          <cell r="N483" t="str">
            <v>AR 28-09</v>
          </cell>
          <cell r="O483">
            <v>500</v>
          </cell>
          <cell r="P483">
            <v>100</v>
          </cell>
          <cell r="Q483">
            <v>1100</v>
          </cell>
          <cell r="R483">
            <v>385</v>
          </cell>
          <cell r="S483" t="str">
            <v>NA</v>
          </cell>
          <cell r="T483" t="str">
            <v>NA</v>
          </cell>
          <cell r="U483" t="str">
            <v>NA</v>
          </cell>
        </row>
        <row r="484">
          <cell r="F484" t="str">
            <v>CESPortugalCOLT Fibre1M</v>
          </cell>
          <cell r="G484">
            <v>100</v>
          </cell>
          <cell r="H484">
            <v>150</v>
          </cell>
          <cell r="I484">
            <v>800</v>
          </cell>
          <cell r="J484">
            <v>180</v>
          </cell>
          <cell r="K484" t="str">
            <v>CISCO881-K9</v>
          </cell>
          <cell r="L484">
            <v>200</v>
          </cell>
          <cell r="M484">
            <v>55</v>
          </cell>
          <cell r="N484" t="str">
            <v>AR 28-09</v>
          </cell>
          <cell r="O484">
            <v>500</v>
          </cell>
          <cell r="P484">
            <v>100</v>
          </cell>
          <cell r="Q484">
            <v>1100</v>
          </cell>
          <cell r="R484">
            <v>385</v>
          </cell>
          <cell r="S484" t="str">
            <v>NA</v>
          </cell>
          <cell r="T484" t="str">
            <v>NA</v>
          </cell>
          <cell r="U484" t="str">
            <v>NA</v>
          </cell>
        </row>
        <row r="485">
          <cell r="F485" t="str">
            <v>CESPortugalCOLT Fibre1.5M</v>
          </cell>
          <cell r="G485">
            <v>100</v>
          </cell>
          <cell r="H485">
            <v>150</v>
          </cell>
          <cell r="I485">
            <v>800</v>
          </cell>
          <cell r="J485">
            <v>180</v>
          </cell>
          <cell r="K485" t="str">
            <v>CISCO881-K9</v>
          </cell>
          <cell r="L485">
            <v>200</v>
          </cell>
          <cell r="M485">
            <v>55</v>
          </cell>
          <cell r="N485" t="str">
            <v>AR 28-09</v>
          </cell>
          <cell r="O485">
            <v>500</v>
          </cell>
          <cell r="P485">
            <v>100</v>
          </cell>
          <cell r="Q485">
            <v>1100</v>
          </cell>
          <cell r="R485">
            <v>385</v>
          </cell>
          <cell r="S485" t="str">
            <v>NA</v>
          </cell>
          <cell r="T485" t="str">
            <v>NA</v>
          </cell>
          <cell r="U485" t="str">
            <v>NA</v>
          </cell>
        </row>
        <row r="486">
          <cell r="F486" t="str">
            <v>CESPortugalCOLT Fibre2M</v>
          </cell>
          <cell r="G486">
            <v>100</v>
          </cell>
          <cell r="H486">
            <v>150</v>
          </cell>
          <cell r="I486">
            <v>800</v>
          </cell>
          <cell r="J486">
            <v>180</v>
          </cell>
          <cell r="K486" t="str">
            <v>CISCO881-K9</v>
          </cell>
          <cell r="L486">
            <v>200</v>
          </cell>
          <cell r="M486">
            <v>55</v>
          </cell>
          <cell r="N486" t="str">
            <v>AR 28-09</v>
          </cell>
          <cell r="O486">
            <v>500</v>
          </cell>
          <cell r="P486">
            <v>100</v>
          </cell>
          <cell r="Q486">
            <v>1100</v>
          </cell>
          <cell r="R486">
            <v>385</v>
          </cell>
          <cell r="S486" t="str">
            <v>NA</v>
          </cell>
          <cell r="T486" t="str">
            <v>NA</v>
          </cell>
          <cell r="U486" t="str">
            <v>NA</v>
          </cell>
        </row>
        <row r="487">
          <cell r="F487" t="str">
            <v>CESPortugalCOLT Fibre3M</v>
          </cell>
          <cell r="G487">
            <v>200</v>
          </cell>
          <cell r="H487">
            <v>205</v>
          </cell>
          <cell r="I487">
            <v>1200</v>
          </cell>
          <cell r="J487">
            <v>195</v>
          </cell>
          <cell r="K487" t="str">
            <v>CISCO881-K9</v>
          </cell>
          <cell r="L487">
            <v>200</v>
          </cell>
          <cell r="M487">
            <v>55</v>
          </cell>
          <cell r="N487" t="str">
            <v>AR 28-09</v>
          </cell>
          <cell r="O487">
            <v>500</v>
          </cell>
          <cell r="P487">
            <v>100</v>
          </cell>
          <cell r="Q487">
            <v>1600</v>
          </cell>
          <cell r="R487">
            <v>455</v>
          </cell>
          <cell r="S487" t="str">
            <v>NA</v>
          </cell>
          <cell r="T487" t="str">
            <v>NA</v>
          </cell>
          <cell r="U487" t="str">
            <v>NA</v>
          </cell>
        </row>
        <row r="488">
          <cell r="F488" t="str">
            <v>CESPortugalCOLT Fibre4M</v>
          </cell>
          <cell r="G488">
            <v>200</v>
          </cell>
          <cell r="H488">
            <v>255</v>
          </cell>
          <cell r="I488">
            <v>1200</v>
          </cell>
          <cell r="J488">
            <v>205</v>
          </cell>
          <cell r="K488" t="str">
            <v>CISCO881-K9</v>
          </cell>
          <cell r="L488">
            <v>200</v>
          </cell>
          <cell r="M488">
            <v>55</v>
          </cell>
          <cell r="N488" t="str">
            <v>AR 28-09</v>
          </cell>
          <cell r="O488">
            <v>500</v>
          </cell>
          <cell r="P488">
            <v>100</v>
          </cell>
          <cell r="Q488">
            <v>1600</v>
          </cell>
          <cell r="R488">
            <v>515</v>
          </cell>
          <cell r="S488" t="str">
            <v>NA</v>
          </cell>
          <cell r="T488" t="str">
            <v>NA</v>
          </cell>
          <cell r="U488" t="str">
            <v>NA</v>
          </cell>
        </row>
        <row r="489">
          <cell r="F489" t="str">
            <v>CESPortugalCOLT Fibre5M</v>
          </cell>
          <cell r="G489">
            <v>200</v>
          </cell>
          <cell r="H489">
            <v>300</v>
          </cell>
          <cell r="I489">
            <v>1200</v>
          </cell>
          <cell r="J489">
            <v>215</v>
          </cell>
          <cell r="K489" t="str">
            <v>AR 28-31</v>
          </cell>
          <cell r="L489">
            <v>500</v>
          </cell>
          <cell r="M489">
            <v>105</v>
          </cell>
          <cell r="N489" t="str">
            <v>CISCO1841</v>
          </cell>
          <cell r="O489">
            <v>500</v>
          </cell>
          <cell r="P489">
            <v>135</v>
          </cell>
          <cell r="Q489">
            <v>1900</v>
          </cell>
          <cell r="R489">
            <v>620</v>
          </cell>
          <cell r="S489">
            <v>1400</v>
          </cell>
          <cell r="T489">
            <v>620</v>
          </cell>
          <cell r="U489">
            <v>125</v>
          </cell>
        </row>
        <row r="490">
          <cell r="F490" t="str">
            <v>CESPortugalCOLT Fibre6M</v>
          </cell>
          <cell r="G490">
            <v>200</v>
          </cell>
          <cell r="H490">
            <v>345</v>
          </cell>
          <cell r="I490">
            <v>1200</v>
          </cell>
          <cell r="J490">
            <v>220</v>
          </cell>
          <cell r="K490" t="str">
            <v>AR 28-31</v>
          </cell>
          <cell r="L490">
            <v>500</v>
          </cell>
          <cell r="M490">
            <v>105</v>
          </cell>
          <cell r="N490" t="str">
            <v>CISCO1841</v>
          </cell>
          <cell r="O490">
            <v>500</v>
          </cell>
          <cell r="P490">
            <v>135</v>
          </cell>
          <cell r="Q490">
            <v>1900</v>
          </cell>
          <cell r="R490">
            <v>670</v>
          </cell>
          <cell r="S490" t="str">
            <v>NA</v>
          </cell>
          <cell r="T490" t="str">
            <v>NA</v>
          </cell>
          <cell r="U490" t="str">
            <v>NA</v>
          </cell>
        </row>
        <row r="491">
          <cell r="F491" t="str">
            <v>CESPortugalCOLT Fibre7M</v>
          </cell>
          <cell r="G491">
            <v>200</v>
          </cell>
          <cell r="H491">
            <v>385</v>
          </cell>
          <cell r="I491">
            <v>1200</v>
          </cell>
          <cell r="J491">
            <v>225</v>
          </cell>
          <cell r="K491" t="str">
            <v>AR 28-31</v>
          </cell>
          <cell r="L491">
            <v>500</v>
          </cell>
          <cell r="M491">
            <v>105</v>
          </cell>
          <cell r="N491" t="str">
            <v>CISCO1841</v>
          </cell>
          <cell r="O491">
            <v>500</v>
          </cell>
          <cell r="P491">
            <v>135</v>
          </cell>
          <cell r="Q491">
            <v>1900</v>
          </cell>
          <cell r="R491">
            <v>715</v>
          </cell>
          <cell r="S491" t="str">
            <v>NA</v>
          </cell>
          <cell r="T491" t="str">
            <v>NA</v>
          </cell>
          <cell r="U491" t="str">
            <v>NA</v>
          </cell>
        </row>
        <row r="492">
          <cell r="F492" t="str">
            <v>CESPortugalCOLT Fibre8M</v>
          </cell>
          <cell r="G492">
            <v>200</v>
          </cell>
          <cell r="H492">
            <v>425</v>
          </cell>
          <cell r="I492">
            <v>1200</v>
          </cell>
          <cell r="J492">
            <v>230</v>
          </cell>
          <cell r="K492" t="str">
            <v>AR 28-31</v>
          </cell>
          <cell r="L492">
            <v>500</v>
          </cell>
          <cell r="M492">
            <v>105</v>
          </cell>
          <cell r="N492" t="str">
            <v>CISCO1841</v>
          </cell>
          <cell r="O492">
            <v>500</v>
          </cell>
          <cell r="P492">
            <v>135</v>
          </cell>
          <cell r="Q492">
            <v>1900</v>
          </cell>
          <cell r="R492">
            <v>760</v>
          </cell>
          <cell r="S492" t="str">
            <v>NA</v>
          </cell>
          <cell r="T492" t="str">
            <v>NA</v>
          </cell>
          <cell r="U492" t="str">
            <v>NA</v>
          </cell>
        </row>
        <row r="493">
          <cell r="F493" t="str">
            <v>CESPortugalCOLT Fibre9M</v>
          </cell>
          <cell r="G493">
            <v>200</v>
          </cell>
          <cell r="H493">
            <v>465</v>
          </cell>
          <cell r="I493">
            <v>1200</v>
          </cell>
          <cell r="J493">
            <v>235</v>
          </cell>
          <cell r="K493" t="str">
            <v>AR 28-31</v>
          </cell>
          <cell r="L493">
            <v>500</v>
          </cell>
          <cell r="M493">
            <v>105</v>
          </cell>
          <cell r="N493" t="str">
            <v>CISCO2811</v>
          </cell>
          <cell r="O493">
            <v>500</v>
          </cell>
          <cell r="P493">
            <v>175</v>
          </cell>
          <cell r="Q493">
            <v>1900</v>
          </cell>
          <cell r="R493">
            <v>805</v>
          </cell>
          <cell r="S493" t="str">
            <v>NA</v>
          </cell>
          <cell r="T493" t="str">
            <v>NA</v>
          </cell>
          <cell r="U493" t="str">
            <v>NA</v>
          </cell>
        </row>
        <row r="494">
          <cell r="F494" t="str">
            <v>CESPortugalCOLT Fibre10M</v>
          </cell>
          <cell r="G494">
            <v>200</v>
          </cell>
          <cell r="H494">
            <v>500</v>
          </cell>
          <cell r="I494">
            <v>1200</v>
          </cell>
          <cell r="J494">
            <v>240</v>
          </cell>
          <cell r="K494" t="str">
            <v>AR 28-31</v>
          </cell>
          <cell r="L494">
            <v>500</v>
          </cell>
          <cell r="M494">
            <v>105</v>
          </cell>
          <cell r="N494" t="str">
            <v>CISCO2811</v>
          </cell>
          <cell r="O494">
            <v>500</v>
          </cell>
          <cell r="P494">
            <v>175</v>
          </cell>
          <cell r="Q494">
            <v>1900</v>
          </cell>
          <cell r="R494">
            <v>845</v>
          </cell>
          <cell r="S494">
            <v>1400</v>
          </cell>
          <cell r="T494">
            <v>890</v>
          </cell>
          <cell r="U494">
            <v>90</v>
          </cell>
        </row>
        <row r="495">
          <cell r="F495" t="str">
            <v>CESPortugalCOLT Fibre11M</v>
          </cell>
          <cell r="G495">
            <v>500</v>
          </cell>
          <cell r="H495">
            <v>530</v>
          </cell>
          <cell r="I495">
            <v>1200</v>
          </cell>
          <cell r="J495">
            <v>250</v>
          </cell>
          <cell r="K495" t="str">
            <v>AR 28-31</v>
          </cell>
          <cell r="L495">
            <v>500</v>
          </cell>
          <cell r="M495">
            <v>105</v>
          </cell>
          <cell r="N495" t="str">
            <v>CISCO2811</v>
          </cell>
          <cell r="O495">
            <v>500</v>
          </cell>
          <cell r="P495">
            <v>175</v>
          </cell>
          <cell r="Q495">
            <v>2200</v>
          </cell>
          <cell r="R495">
            <v>885</v>
          </cell>
          <cell r="S495" t="str">
            <v>NA</v>
          </cell>
          <cell r="T495" t="str">
            <v>NA</v>
          </cell>
          <cell r="U495" t="str">
            <v>NA</v>
          </cell>
        </row>
        <row r="496">
          <cell r="F496" t="str">
            <v>CESPortugalCOLT Fibre12M</v>
          </cell>
          <cell r="G496">
            <v>500</v>
          </cell>
          <cell r="H496">
            <v>555</v>
          </cell>
          <cell r="I496">
            <v>1200</v>
          </cell>
          <cell r="J496">
            <v>260</v>
          </cell>
          <cell r="K496" t="str">
            <v>AR 28-31</v>
          </cell>
          <cell r="L496">
            <v>500</v>
          </cell>
          <cell r="M496">
            <v>105</v>
          </cell>
          <cell r="N496" t="str">
            <v>CISCO2811</v>
          </cell>
          <cell r="O496">
            <v>500</v>
          </cell>
          <cell r="P496">
            <v>175</v>
          </cell>
          <cell r="Q496">
            <v>2200</v>
          </cell>
          <cell r="R496">
            <v>920</v>
          </cell>
          <cell r="S496" t="str">
            <v>NA</v>
          </cell>
          <cell r="T496" t="str">
            <v>NA</v>
          </cell>
          <cell r="U496" t="str">
            <v>NA</v>
          </cell>
        </row>
        <row r="497">
          <cell r="F497" t="str">
            <v>CESPortugalCOLT Fibre13M</v>
          </cell>
          <cell r="G497">
            <v>500</v>
          </cell>
          <cell r="H497">
            <v>580</v>
          </cell>
          <cell r="I497">
            <v>1200</v>
          </cell>
          <cell r="J497">
            <v>270</v>
          </cell>
          <cell r="K497" t="str">
            <v>AR 28-31</v>
          </cell>
          <cell r="L497">
            <v>500</v>
          </cell>
          <cell r="M497">
            <v>105</v>
          </cell>
          <cell r="N497" t="str">
            <v>CISCO2811</v>
          </cell>
          <cell r="O497">
            <v>500</v>
          </cell>
          <cell r="P497">
            <v>175</v>
          </cell>
          <cell r="Q497">
            <v>2200</v>
          </cell>
          <cell r="R497">
            <v>955</v>
          </cell>
          <cell r="S497" t="str">
            <v>NA</v>
          </cell>
          <cell r="T497" t="str">
            <v>NA</v>
          </cell>
          <cell r="U497" t="str">
            <v>NA</v>
          </cell>
        </row>
        <row r="498">
          <cell r="F498" t="str">
            <v>CESPortugalCOLT Fibre14M</v>
          </cell>
          <cell r="G498">
            <v>500</v>
          </cell>
          <cell r="H498">
            <v>605</v>
          </cell>
          <cell r="I498">
            <v>1200</v>
          </cell>
          <cell r="J498">
            <v>280</v>
          </cell>
          <cell r="K498" t="str">
            <v>AR 28-31</v>
          </cell>
          <cell r="L498">
            <v>500</v>
          </cell>
          <cell r="M498">
            <v>105</v>
          </cell>
          <cell r="N498" t="str">
            <v>CISCO2811</v>
          </cell>
          <cell r="O498">
            <v>500</v>
          </cell>
          <cell r="P498">
            <v>175</v>
          </cell>
          <cell r="Q498">
            <v>2200</v>
          </cell>
          <cell r="R498">
            <v>990</v>
          </cell>
          <cell r="S498" t="str">
            <v>NA</v>
          </cell>
          <cell r="T498" t="str">
            <v>NA</v>
          </cell>
          <cell r="U498" t="str">
            <v>NA</v>
          </cell>
        </row>
        <row r="499">
          <cell r="F499" t="str">
            <v>CESPortugalCOLT Fibre15M</v>
          </cell>
          <cell r="G499">
            <v>500</v>
          </cell>
          <cell r="H499">
            <v>630</v>
          </cell>
          <cell r="I499">
            <v>1200</v>
          </cell>
          <cell r="J499">
            <v>290</v>
          </cell>
          <cell r="K499" t="str">
            <v>AR 28-31</v>
          </cell>
          <cell r="L499">
            <v>500</v>
          </cell>
          <cell r="M499">
            <v>105</v>
          </cell>
          <cell r="N499" t="str">
            <v>CISCO2811</v>
          </cell>
          <cell r="O499">
            <v>500</v>
          </cell>
          <cell r="P499">
            <v>175</v>
          </cell>
          <cell r="Q499">
            <v>2200</v>
          </cell>
          <cell r="R499">
            <v>1025</v>
          </cell>
          <cell r="S499">
            <v>1700</v>
          </cell>
          <cell r="T499">
            <v>1105</v>
          </cell>
          <cell r="U499">
            <v>75</v>
          </cell>
        </row>
        <row r="500">
          <cell r="F500" t="str">
            <v>CESPortugalCOLT Fibre16M</v>
          </cell>
          <cell r="G500">
            <v>500</v>
          </cell>
          <cell r="H500">
            <v>655</v>
          </cell>
          <cell r="I500">
            <v>1200</v>
          </cell>
          <cell r="J500">
            <v>300</v>
          </cell>
          <cell r="K500" t="str">
            <v>AR 28-31</v>
          </cell>
          <cell r="L500">
            <v>500</v>
          </cell>
          <cell r="M500">
            <v>105</v>
          </cell>
          <cell r="N500" t="str">
            <v>CISCO2811</v>
          </cell>
          <cell r="O500">
            <v>500</v>
          </cell>
          <cell r="P500">
            <v>175</v>
          </cell>
          <cell r="Q500">
            <v>2200</v>
          </cell>
          <cell r="R500">
            <v>1060</v>
          </cell>
          <cell r="S500" t="str">
            <v>NA</v>
          </cell>
          <cell r="T500" t="str">
            <v>NA</v>
          </cell>
          <cell r="U500" t="str">
            <v>NA</v>
          </cell>
        </row>
        <row r="501">
          <cell r="F501" t="str">
            <v>CESPortugalCOLT Fibre17M</v>
          </cell>
          <cell r="G501">
            <v>500</v>
          </cell>
          <cell r="H501">
            <v>680</v>
          </cell>
          <cell r="I501">
            <v>1200</v>
          </cell>
          <cell r="J501">
            <v>310</v>
          </cell>
          <cell r="K501" t="str">
            <v>AR 28-31</v>
          </cell>
          <cell r="L501">
            <v>500</v>
          </cell>
          <cell r="M501">
            <v>105</v>
          </cell>
          <cell r="N501" t="str">
            <v>CISCO2811</v>
          </cell>
          <cell r="O501">
            <v>500</v>
          </cell>
          <cell r="P501">
            <v>175</v>
          </cell>
          <cell r="Q501">
            <v>2200</v>
          </cell>
          <cell r="R501">
            <v>1095</v>
          </cell>
          <cell r="S501" t="str">
            <v>NA</v>
          </cell>
          <cell r="T501" t="str">
            <v>NA</v>
          </cell>
          <cell r="U501" t="str">
            <v>NA</v>
          </cell>
        </row>
        <row r="502">
          <cell r="F502" t="str">
            <v>CESPortugalCOLT Fibre18M</v>
          </cell>
          <cell r="G502">
            <v>500</v>
          </cell>
          <cell r="H502">
            <v>705</v>
          </cell>
          <cell r="I502">
            <v>1200</v>
          </cell>
          <cell r="J502">
            <v>320</v>
          </cell>
          <cell r="K502" t="str">
            <v>AR 28-31</v>
          </cell>
          <cell r="L502">
            <v>500</v>
          </cell>
          <cell r="M502">
            <v>105</v>
          </cell>
          <cell r="N502" t="str">
            <v>CISCO2811</v>
          </cell>
          <cell r="O502">
            <v>500</v>
          </cell>
          <cell r="P502">
            <v>175</v>
          </cell>
          <cell r="Q502">
            <v>2200</v>
          </cell>
          <cell r="R502">
            <v>1130</v>
          </cell>
          <cell r="S502" t="str">
            <v>NA</v>
          </cell>
          <cell r="T502" t="str">
            <v>NA</v>
          </cell>
          <cell r="U502" t="str">
            <v>NA</v>
          </cell>
        </row>
        <row r="503">
          <cell r="F503" t="str">
            <v>CESPortugalCOLT Fibre19M</v>
          </cell>
          <cell r="G503">
            <v>500</v>
          </cell>
          <cell r="H503">
            <v>725</v>
          </cell>
          <cell r="I503">
            <v>1200</v>
          </cell>
          <cell r="J503">
            <v>325</v>
          </cell>
          <cell r="K503" t="str">
            <v>AR 28-31</v>
          </cell>
          <cell r="L503">
            <v>500</v>
          </cell>
          <cell r="M503">
            <v>105</v>
          </cell>
          <cell r="N503" t="str">
            <v>CISCO2811</v>
          </cell>
          <cell r="O503">
            <v>500</v>
          </cell>
          <cell r="P503">
            <v>175</v>
          </cell>
          <cell r="Q503">
            <v>2200</v>
          </cell>
          <cell r="R503">
            <v>1155</v>
          </cell>
          <cell r="S503" t="str">
            <v>NA</v>
          </cell>
          <cell r="T503" t="str">
            <v>NA</v>
          </cell>
          <cell r="U503" t="str">
            <v>NA</v>
          </cell>
        </row>
        <row r="504">
          <cell r="F504" t="str">
            <v>CESPortugalCOLT Fibre20M</v>
          </cell>
          <cell r="G504">
            <v>500</v>
          </cell>
          <cell r="H504">
            <v>745</v>
          </cell>
          <cell r="I504">
            <v>1200</v>
          </cell>
          <cell r="J504">
            <v>330</v>
          </cell>
          <cell r="K504" t="str">
            <v>AR 28-31</v>
          </cell>
          <cell r="L504">
            <v>500</v>
          </cell>
          <cell r="M504">
            <v>105</v>
          </cell>
          <cell r="N504" t="str">
            <v>CISCO2811</v>
          </cell>
          <cell r="O504">
            <v>500</v>
          </cell>
          <cell r="P504">
            <v>175</v>
          </cell>
          <cell r="Q504">
            <v>2200</v>
          </cell>
          <cell r="R504">
            <v>1180</v>
          </cell>
          <cell r="S504">
            <v>1700</v>
          </cell>
          <cell r="T504">
            <v>1290</v>
          </cell>
          <cell r="U504">
            <v>65</v>
          </cell>
        </row>
        <row r="505">
          <cell r="F505" t="str">
            <v>CESPortugalCOLT Fibre25M</v>
          </cell>
          <cell r="G505">
            <v>500</v>
          </cell>
          <cell r="H505">
            <v>845</v>
          </cell>
          <cell r="I505">
            <v>1200</v>
          </cell>
          <cell r="J505">
            <v>365</v>
          </cell>
          <cell r="K505" t="str">
            <v>RT-AR4640-AC-CHASSIS</v>
          </cell>
          <cell r="L505">
            <v>1000</v>
          </cell>
          <cell r="M505">
            <v>270</v>
          </cell>
          <cell r="N505" t="str">
            <v>CISCO3825</v>
          </cell>
          <cell r="O505">
            <v>1000</v>
          </cell>
          <cell r="P505">
            <v>415</v>
          </cell>
          <cell r="Q505">
            <v>2700</v>
          </cell>
          <cell r="R505">
            <v>1480</v>
          </cell>
          <cell r="S505">
            <v>1700</v>
          </cell>
          <cell r="T505">
            <v>1455</v>
          </cell>
          <cell r="U505">
            <v>60</v>
          </cell>
        </row>
        <row r="506">
          <cell r="F506" t="str">
            <v>CESPortugalCOLT Fibre30M</v>
          </cell>
          <cell r="G506">
            <v>500</v>
          </cell>
          <cell r="H506">
            <v>940</v>
          </cell>
          <cell r="I506">
            <v>1200</v>
          </cell>
          <cell r="J506">
            <v>395</v>
          </cell>
          <cell r="K506" t="str">
            <v>RT-AR4640-AC-CHASSIS</v>
          </cell>
          <cell r="L506">
            <v>1000</v>
          </cell>
          <cell r="M506">
            <v>270</v>
          </cell>
          <cell r="N506" t="str">
            <v>CISCO3825</v>
          </cell>
          <cell r="O506">
            <v>1000</v>
          </cell>
          <cell r="P506">
            <v>415</v>
          </cell>
          <cell r="Q506">
            <v>2700</v>
          </cell>
          <cell r="R506">
            <v>1605</v>
          </cell>
          <cell r="S506">
            <v>1700</v>
          </cell>
          <cell r="T506">
            <v>1605</v>
          </cell>
          <cell r="U506">
            <v>55</v>
          </cell>
        </row>
        <row r="507">
          <cell r="F507" t="str">
            <v>CESPortugalCOLT Fibre34M</v>
          </cell>
          <cell r="G507">
            <v>500</v>
          </cell>
          <cell r="H507">
            <v>1010</v>
          </cell>
          <cell r="I507">
            <v>1200</v>
          </cell>
          <cell r="J507">
            <v>415</v>
          </cell>
          <cell r="K507" t="str">
            <v>RT-AR4640-AC-CHASSIS</v>
          </cell>
          <cell r="L507">
            <v>1000</v>
          </cell>
          <cell r="M507">
            <v>270</v>
          </cell>
          <cell r="N507" t="str">
            <v>CISCO3825</v>
          </cell>
          <cell r="O507">
            <v>1000</v>
          </cell>
          <cell r="P507">
            <v>415</v>
          </cell>
          <cell r="Q507">
            <v>2700</v>
          </cell>
          <cell r="R507">
            <v>1695</v>
          </cell>
          <cell r="S507" t="str">
            <v>NA</v>
          </cell>
          <cell r="T507" t="str">
            <v>NA</v>
          </cell>
          <cell r="U507" t="str">
            <v>NA</v>
          </cell>
        </row>
        <row r="508">
          <cell r="F508" t="str">
            <v>CESPortugalCOLT Fibre35M</v>
          </cell>
          <cell r="G508">
            <v>1695</v>
          </cell>
          <cell r="H508">
            <v>1695</v>
          </cell>
          <cell r="I508">
            <v>1695</v>
          </cell>
          <cell r="J508">
            <v>1695</v>
          </cell>
          <cell r="K508">
            <v>1695</v>
          </cell>
          <cell r="L508">
            <v>1695</v>
          </cell>
          <cell r="M508">
            <v>1695</v>
          </cell>
          <cell r="N508">
            <v>1695</v>
          </cell>
          <cell r="O508">
            <v>1695</v>
          </cell>
          <cell r="P508">
            <v>1695</v>
          </cell>
          <cell r="Q508">
            <v>1695</v>
          </cell>
          <cell r="R508">
            <v>1695</v>
          </cell>
          <cell r="S508">
            <v>1700</v>
          </cell>
          <cell r="T508">
            <v>1735</v>
          </cell>
          <cell r="U508">
            <v>50</v>
          </cell>
        </row>
        <row r="509">
          <cell r="F509" t="str">
            <v>CESPortugalCOLT Fibre40M</v>
          </cell>
          <cell r="G509">
            <v>500</v>
          </cell>
          <cell r="H509">
            <v>1110</v>
          </cell>
          <cell r="I509">
            <v>1200</v>
          </cell>
          <cell r="J509">
            <v>445</v>
          </cell>
          <cell r="K509" t="str">
            <v>RT-AR4640-AC-CHASSIS</v>
          </cell>
          <cell r="L509">
            <v>1000</v>
          </cell>
          <cell r="M509">
            <v>270</v>
          </cell>
          <cell r="N509" t="str">
            <v>CISCO3825</v>
          </cell>
          <cell r="O509">
            <v>1000</v>
          </cell>
          <cell r="P509">
            <v>415</v>
          </cell>
          <cell r="Q509">
            <v>2700</v>
          </cell>
          <cell r="R509">
            <v>1825</v>
          </cell>
          <cell r="S509">
            <v>1700</v>
          </cell>
          <cell r="T509">
            <v>1870</v>
          </cell>
          <cell r="U509">
            <v>50</v>
          </cell>
        </row>
        <row r="510">
          <cell r="F510" t="str">
            <v>CESPortugalCOLT Fibre45M</v>
          </cell>
          <cell r="G510">
            <v>500</v>
          </cell>
          <cell r="H510">
            <v>1185</v>
          </cell>
          <cell r="I510">
            <v>1200</v>
          </cell>
          <cell r="J510">
            <v>470</v>
          </cell>
          <cell r="K510" t="str">
            <v>RT-AR4640-AC-CHASSIS</v>
          </cell>
          <cell r="L510">
            <v>1000</v>
          </cell>
          <cell r="M510">
            <v>270</v>
          </cell>
          <cell r="N510" t="str">
            <v>CISCO3825</v>
          </cell>
          <cell r="O510">
            <v>1000</v>
          </cell>
          <cell r="P510">
            <v>415</v>
          </cell>
          <cell r="Q510">
            <v>2700</v>
          </cell>
          <cell r="R510">
            <v>1925</v>
          </cell>
          <cell r="S510">
            <v>1700</v>
          </cell>
          <cell r="T510">
            <v>1990</v>
          </cell>
          <cell r="U510">
            <v>45</v>
          </cell>
        </row>
        <row r="511">
          <cell r="F511" t="str">
            <v>CESPortugalCOLT Fibre50M</v>
          </cell>
          <cell r="G511">
            <v>500</v>
          </cell>
          <cell r="H511">
            <v>1255</v>
          </cell>
          <cell r="I511">
            <v>1200</v>
          </cell>
          <cell r="J511">
            <v>475</v>
          </cell>
          <cell r="K511" t="str">
            <v>RT-AR4640-AC-CHASSIS</v>
          </cell>
          <cell r="L511">
            <v>1000</v>
          </cell>
          <cell r="M511">
            <v>270</v>
          </cell>
          <cell r="N511" t="str">
            <v>CISCO3825</v>
          </cell>
          <cell r="O511">
            <v>1000</v>
          </cell>
          <cell r="P511">
            <v>415</v>
          </cell>
          <cell r="Q511">
            <v>2700</v>
          </cell>
          <cell r="R511">
            <v>2000</v>
          </cell>
          <cell r="S511">
            <v>1700</v>
          </cell>
          <cell r="T511">
            <v>2080</v>
          </cell>
          <cell r="U511">
            <v>45</v>
          </cell>
        </row>
        <row r="512">
          <cell r="F512" t="str">
            <v>CESPortugalCOLT Fibre60M</v>
          </cell>
          <cell r="G512">
            <v>500</v>
          </cell>
          <cell r="H512">
            <v>1400</v>
          </cell>
          <cell r="I512">
            <v>1200</v>
          </cell>
          <cell r="J512">
            <v>505</v>
          </cell>
          <cell r="K512" t="str">
            <v>RT-AR4640-AC-CHASSIS</v>
          </cell>
          <cell r="L512">
            <v>1000</v>
          </cell>
          <cell r="M512">
            <v>270</v>
          </cell>
          <cell r="N512" t="str">
            <v>CISCO3825</v>
          </cell>
          <cell r="O512">
            <v>1000</v>
          </cell>
          <cell r="P512">
            <v>415</v>
          </cell>
          <cell r="Q512">
            <v>2700</v>
          </cell>
          <cell r="R512">
            <v>2175</v>
          </cell>
          <cell r="S512">
            <v>1700</v>
          </cell>
          <cell r="T512">
            <v>2290</v>
          </cell>
          <cell r="U512">
            <v>40</v>
          </cell>
        </row>
        <row r="513">
          <cell r="F513" t="str">
            <v>CESPortugalCOLT Fibre70M</v>
          </cell>
          <cell r="G513">
            <v>40</v>
          </cell>
          <cell r="H513">
            <v>40</v>
          </cell>
          <cell r="I513">
            <v>40</v>
          </cell>
          <cell r="J513">
            <v>40</v>
          </cell>
          <cell r="K513">
            <v>40</v>
          </cell>
          <cell r="L513">
            <v>40</v>
          </cell>
          <cell r="M513">
            <v>40</v>
          </cell>
          <cell r="N513">
            <v>40</v>
          </cell>
          <cell r="O513">
            <v>40</v>
          </cell>
          <cell r="P513">
            <v>40</v>
          </cell>
          <cell r="Q513">
            <v>40</v>
          </cell>
          <cell r="R513">
            <v>40</v>
          </cell>
          <cell r="S513">
            <v>1700</v>
          </cell>
          <cell r="T513">
            <v>2720</v>
          </cell>
          <cell r="U513">
            <v>40</v>
          </cell>
        </row>
        <row r="514">
          <cell r="F514" t="str">
            <v>CESPortugalCOLT Fibre75M</v>
          </cell>
          <cell r="G514">
            <v>500</v>
          </cell>
          <cell r="H514">
            <v>1600</v>
          </cell>
          <cell r="I514">
            <v>1200</v>
          </cell>
          <cell r="J514">
            <v>545</v>
          </cell>
          <cell r="K514" t="str">
            <v>RT-AR4640-AC-CHASSIS</v>
          </cell>
          <cell r="L514">
            <v>1000</v>
          </cell>
          <cell r="M514">
            <v>270</v>
          </cell>
          <cell r="N514" t="str">
            <v>CISCO3825</v>
          </cell>
          <cell r="O514">
            <v>1000</v>
          </cell>
          <cell r="P514">
            <v>415</v>
          </cell>
          <cell r="Q514">
            <v>2700</v>
          </cell>
          <cell r="R514">
            <v>2415</v>
          </cell>
          <cell r="S514" t="str">
            <v>NA</v>
          </cell>
          <cell r="T514" t="str">
            <v>NA</v>
          </cell>
          <cell r="U514" t="str">
            <v>NA</v>
          </cell>
        </row>
        <row r="515">
          <cell r="F515" t="str">
            <v>CESPortugalCOLT Fibre90M</v>
          </cell>
          <cell r="G515">
            <v>500</v>
          </cell>
          <cell r="H515">
            <v>1785</v>
          </cell>
          <cell r="I515">
            <v>1200</v>
          </cell>
          <cell r="J515">
            <v>575</v>
          </cell>
          <cell r="K515" t="str">
            <v>RT-AR4640-AC-CHASSIS</v>
          </cell>
          <cell r="L515">
            <v>1000</v>
          </cell>
          <cell r="M515">
            <v>270</v>
          </cell>
          <cell r="N515" t="str">
            <v>CISCO3825</v>
          </cell>
          <cell r="O515">
            <v>1000</v>
          </cell>
          <cell r="P515">
            <v>415</v>
          </cell>
          <cell r="Q515">
            <v>2700</v>
          </cell>
          <cell r="R515">
            <v>2630</v>
          </cell>
          <cell r="S515">
            <v>1700</v>
          </cell>
          <cell r="T515">
            <v>2835</v>
          </cell>
          <cell r="U515">
            <v>35</v>
          </cell>
        </row>
        <row r="516">
          <cell r="F516" t="str">
            <v>CESPortugalCOLT Fibre100M</v>
          </cell>
          <cell r="G516">
            <v>500</v>
          </cell>
          <cell r="H516">
            <v>1900</v>
          </cell>
          <cell r="I516">
            <v>1200</v>
          </cell>
          <cell r="J516">
            <v>600</v>
          </cell>
          <cell r="K516" t="str">
            <v>RT-AR4640-AC-CHASSIS</v>
          </cell>
          <cell r="L516">
            <v>1000</v>
          </cell>
          <cell r="M516">
            <v>270</v>
          </cell>
          <cell r="N516" t="str">
            <v>CISCO3825</v>
          </cell>
          <cell r="O516">
            <v>1000</v>
          </cell>
          <cell r="P516">
            <v>415</v>
          </cell>
          <cell r="Q516">
            <v>2700</v>
          </cell>
          <cell r="R516">
            <v>2770</v>
          </cell>
          <cell r="S516">
            <v>1700</v>
          </cell>
          <cell r="T516">
            <v>3000</v>
          </cell>
          <cell r="U516">
            <v>30</v>
          </cell>
        </row>
        <row r="517">
          <cell r="F517" t="str">
            <v>CESPortugalCOLT Fibre110M</v>
          </cell>
          <cell r="G517">
            <v>1000</v>
          </cell>
          <cell r="H517">
            <v>2015</v>
          </cell>
          <cell r="I517">
            <v>2000</v>
          </cell>
          <cell r="J517">
            <v>620</v>
          </cell>
          <cell r="K517" t="str">
            <v>7206VXR/NPE-G1</v>
          </cell>
          <cell r="L517">
            <v>2000</v>
          </cell>
          <cell r="M517">
            <v>1050</v>
          </cell>
          <cell r="N517" t="str">
            <v>7206VXR/NPE-G1</v>
          </cell>
          <cell r="O517">
            <v>2000</v>
          </cell>
          <cell r="P517">
            <v>1050</v>
          </cell>
          <cell r="Q517">
            <v>5000</v>
          </cell>
          <cell r="R517">
            <v>3685</v>
          </cell>
          <cell r="S517" t="str">
            <v>NA</v>
          </cell>
          <cell r="T517" t="str">
            <v>NA</v>
          </cell>
          <cell r="U517" t="str">
            <v>NA</v>
          </cell>
        </row>
        <row r="518">
          <cell r="F518" t="str">
            <v>CESPortugalCOLT Fibre120M</v>
          </cell>
          <cell r="G518">
            <v>1000</v>
          </cell>
          <cell r="H518">
            <v>2125</v>
          </cell>
          <cell r="I518">
            <v>2000</v>
          </cell>
          <cell r="J518">
            <v>640</v>
          </cell>
          <cell r="K518" t="str">
            <v>7206VXR/NPE-G1</v>
          </cell>
          <cell r="L518">
            <v>2000</v>
          </cell>
          <cell r="M518">
            <v>1050</v>
          </cell>
          <cell r="N518" t="str">
            <v>7206VXR/NPE-G1</v>
          </cell>
          <cell r="O518">
            <v>2000</v>
          </cell>
          <cell r="P518">
            <v>1050</v>
          </cell>
          <cell r="Q518">
            <v>5000</v>
          </cell>
          <cell r="R518">
            <v>3815</v>
          </cell>
          <cell r="S518" t="str">
            <v>NA</v>
          </cell>
          <cell r="T518" t="str">
            <v>NA</v>
          </cell>
          <cell r="U518" t="str">
            <v>NA</v>
          </cell>
        </row>
        <row r="519">
          <cell r="F519" t="str">
            <v>CESPortugalCOLT Fibre130M</v>
          </cell>
          <cell r="G519">
            <v>1000</v>
          </cell>
          <cell r="H519">
            <v>2235</v>
          </cell>
          <cell r="I519">
            <v>2000</v>
          </cell>
          <cell r="J519">
            <v>660</v>
          </cell>
          <cell r="K519" t="str">
            <v>7206VXR/NPE-G1</v>
          </cell>
          <cell r="L519">
            <v>2000</v>
          </cell>
          <cell r="M519">
            <v>1050</v>
          </cell>
          <cell r="N519" t="str">
            <v>7206VXR/NPE-G1</v>
          </cell>
          <cell r="O519">
            <v>2000</v>
          </cell>
          <cell r="P519">
            <v>1050</v>
          </cell>
          <cell r="Q519">
            <v>5000</v>
          </cell>
          <cell r="R519">
            <v>3945</v>
          </cell>
          <cell r="S519" t="str">
            <v>NA</v>
          </cell>
          <cell r="T519" t="str">
            <v>NA</v>
          </cell>
          <cell r="U519" t="str">
            <v>NA</v>
          </cell>
        </row>
        <row r="520">
          <cell r="F520" t="str">
            <v>CESPortugalCOLT Fibre140M</v>
          </cell>
          <cell r="G520">
            <v>1000</v>
          </cell>
          <cell r="H520">
            <v>2340</v>
          </cell>
          <cell r="I520">
            <v>2000</v>
          </cell>
          <cell r="J520">
            <v>680</v>
          </cell>
          <cell r="K520" t="str">
            <v>7206VXR/NPE-G1</v>
          </cell>
          <cell r="L520">
            <v>2000</v>
          </cell>
          <cell r="M520">
            <v>1050</v>
          </cell>
          <cell r="N520" t="str">
            <v>7206VXR/NPE-G1</v>
          </cell>
          <cell r="O520">
            <v>2000</v>
          </cell>
          <cell r="P520">
            <v>1050</v>
          </cell>
          <cell r="Q520">
            <v>5000</v>
          </cell>
          <cell r="R520">
            <v>4070</v>
          </cell>
          <cell r="S520" t="str">
            <v>NA</v>
          </cell>
          <cell r="T520" t="str">
            <v>NA</v>
          </cell>
          <cell r="U520" t="str">
            <v>NA</v>
          </cell>
        </row>
        <row r="521">
          <cell r="F521" t="str">
            <v>CESPortugalCOLT Fibre150M</v>
          </cell>
          <cell r="G521">
            <v>1000</v>
          </cell>
          <cell r="H521">
            <v>2440</v>
          </cell>
          <cell r="I521">
            <v>2000</v>
          </cell>
          <cell r="J521">
            <v>700</v>
          </cell>
          <cell r="K521" t="str">
            <v>7206VXR/NPE-G1</v>
          </cell>
          <cell r="L521">
            <v>2000</v>
          </cell>
          <cell r="M521">
            <v>1050</v>
          </cell>
          <cell r="N521" t="str">
            <v>7206VXR/NPE-G1</v>
          </cell>
          <cell r="O521">
            <v>2000</v>
          </cell>
          <cell r="P521">
            <v>1050</v>
          </cell>
          <cell r="Q521">
            <v>5000</v>
          </cell>
          <cell r="R521">
            <v>4190</v>
          </cell>
          <cell r="S521" t="str">
            <v>NA</v>
          </cell>
          <cell r="T521" t="str">
            <v>NA</v>
          </cell>
          <cell r="U521" t="str">
            <v>NA</v>
          </cell>
        </row>
        <row r="522">
          <cell r="F522" t="str">
            <v>CESPortugalCOLT Fibre155M</v>
          </cell>
          <cell r="G522">
            <v>1000</v>
          </cell>
          <cell r="H522">
            <v>2490</v>
          </cell>
          <cell r="I522">
            <v>2000</v>
          </cell>
          <cell r="J522">
            <v>710</v>
          </cell>
          <cell r="K522" t="str">
            <v>7206VXR/NPE-G1</v>
          </cell>
          <cell r="L522">
            <v>2000</v>
          </cell>
          <cell r="M522">
            <v>1050</v>
          </cell>
          <cell r="N522" t="str">
            <v>7206VXR/NPE-G1</v>
          </cell>
          <cell r="O522">
            <v>2000</v>
          </cell>
          <cell r="P522">
            <v>1050</v>
          </cell>
          <cell r="Q522">
            <v>5000</v>
          </cell>
          <cell r="R522">
            <v>4250</v>
          </cell>
          <cell r="S522" t="str">
            <v>NA</v>
          </cell>
          <cell r="T522" t="str">
            <v>NA</v>
          </cell>
          <cell r="U522" t="str">
            <v>NA</v>
          </cell>
        </row>
        <row r="523">
          <cell r="F523" t="str">
            <v>CESPortugalCOLT Fibre200M</v>
          </cell>
          <cell r="G523">
            <v>1000</v>
          </cell>
          <cell r="H523">
            <v>2915</v>
          </cell>
          <cell r="I523">
            <v>2000</v>
          </cell>
          <cell r="J523">
            <v>785</v>
          </cell>
          <cell r="K523" t="str">
            <v>7206VXR/NPE-G1</v>
          </cell>
          <cell r="L523">
            <v>2000</v>
          </cell>
          <cell r="M523">
            <v>1050</v>
          </cell>
          <cell r="N523" t="str">
            <v>7206VXR/NPE-G1</v>
          </cell>
          <cell r="O523">
            <v>2000</v>
          </cell>
          <cell r="P523">
            <v>1050</v>
          </cell>
          <cell r="Q523">
            <v>5000</v>
          </cell>
          <cell r="R523">
            <v>4750</v>
          </cell>
          <cell r="S523">
            <v>3000</v>
          </cell>
          <cell r="T523">
            <v>4440</v>
          </cell>
          <cell r="U523">
            <v>25</v>
          </cell>
        </row>
        <row r="524">
          <cell r="F524" t="str">
            <v>CESPortugalCOLT Fibre300M</v>
          </cell>
          <cell r="G524">
            <v>1000</v>
          </cell>
          <cell r="H524">
            <v>3745</v>
          </cell>
          <cell r="I524">
            <v>2000</v>
          </cell>
          <cell r="J524">
            <v>915</v>
          </cell>
          <cell r="K524" t="str">
            <v>7206VXR/NPE-G1</v>
          </cell>
          <cell r="L524">
            <v>2000</v>
          </cell>
          <cell r="M524">
            <v>1050</v>
          </cell>
          <cell r="N524" t="str">
            <v>7206VXR/NPE-G1</v>
          </cell>
          <cell r="O524">
            <v>2000</v>
          </cell>
          <cell r="P524">
            <v>1050</v>
          </cell>
          <cell r="Q524">
            <v>5000</v>
          </cell>
          <cell r="R524">
            <v>5710</v>
          </cell>
          <cell r="S524">
            <v>3000</v>
          </cell>
          <cell r="T524">
            <v>5595</v>
          </cell>
          <cell r="U524">
            <v>20</v>
          </cell>
        </row>
        <row r="525">
          <cell r="F525" t="str">
            <v>CESPortugalCOLT Fibre400M</v>
          </cell>
          <cell r="G525">
            <v>1000</v>
          </cell>
          <cell r="H525">
            <v>4475</v>
          </cell>
          <cell r="I525">
            <v>2000</v>
          </cell>
          <cell r="J525">
            <v>1020</v>
          </cell>
          <cell r="K525" t="str">
            <v>7206VXR/NPE-G1</v>
          </cell>
          <cell r="L525">
            <v>2000</v>
          </cell>
          <cell r="M525">
            <v>1050</v>
          </cell>
          <cell r="N525" t="str">
            <v>7206VXR/NPE-G1</v>
          </cell>
          <cell r="O525">
            <v>2000</v>
          </cell>
          <cell r="P525">
            <v>1050</v>
          </cell>
          <cell r="Q525">
            <v>5000</v>
          </cell>
          <cell r="R525">
            <v>6545</v>
          </cell>
          <cell r="S525">
            <v>3000</v>
          </cell>
          <cell r="T525">
            <v>6595</v>
          </cell>
          <cell r="U525">
            <v>20</v>
          </cell>
        </row>
        <row r="526">
          <cell r="F526" t="str">
            <v>CESPortugalCOLT Fibre500M</v>
          </cell>
          <cell r="G526">
            <v>1000</v>
          </cell>
          <cell r="H526">
            <v>5140</v>
          </cell>
          <cell r="I526">
            <v>2000</v>
          </cell>
          <cell r="J526">
            <v>1110</v>
          </cell>
          <cell r="K526" t="str">
            <v>ASR1002-F</v>
          </cell>
          <cell r="L526">
            <v>2000</v>
          </cell>
          <cell r="M526">
            <v>1140</v>
          </cell>
          <cell r="N526" t="str">
            <v>ASR1002-F</v>
          </cell>
          <cell r="O526">
            <v>2000</v>
          </cell>
          <cell r="P526">
            <v>1140</v>
          </cell>
          <cell r="Q526">
            <v>5000</v>
          </cell>
          <cell r="R526">
            <v>7390</v>
          </cell>
          <cell r="S526">
            <v>3000</v>
          </cell>
          <cell r="T526">
            <v>7500</v>
          </cell>
          <cell r="U526">
            <v>15</v>
          </cell>
        </row>
        <row r="527">
          <cell r="F527" t="str">
            <v>CESPortugalCOLT Fibre600M</v>
          </cell>
          <cell r="G527">
            <v>1000</v>
          </cell>
          <cell r="H527">
            <v>5755</v>
          </cell>
          <cell r="I527">
            <v>2000</v>
          </cell>
          <cell r="J527">
            <v>1190</v>
          </cell>
          <cell r="K527" t="str">
            <v>ASR1002-F</v>
          </cell>
          <cell r="L527">
            <v>2000</v>
          </cell>
          <cell r="M527">
            <v>1140</v>
          </cell>
          <cell r="N527" t="str">
            <v>ASR1002-F</v>
          </cell>
          <cell r="O527">
            <v>2000</v>
          </cell>
          <cell r="P527">
            <v>1140</v>
          </cell>
          <cell r="Q527">
            <v>5000</v>
          </cell>
          <cell r="R527">
            <v>8085</v>
          </cell>
          <cell r="S527">
            <v>3000</v>
          </cell>
          <cell r="T527">
            <v>8335</v>
          </cell>
          <cell r="U527">
            <v>15</v>
          </cell>
        </row>
        <row r="528">
          <cell r="F528" t="str">
            <v>CESPortugalCOLT Fibre700M</v>
          </cell>
          <cell r="G528">
            <v>1000</v>
          </cell>
          <cell r="H528">
            <v>6330</v>
          </cell>
          <cell r="I528">
            <v>2000</v>
          </cell>
          <cell r="J528">
            <v>1260</v>
          </cell>
          <cell r="K528" t="str">
            <v>ASR1002-F</v>
          </cell>
          <cell r="L528">
            <v>2000</v>
          </cell>
          <cell r="M528">
            <v>1140</v>
          </cell>
          <cell r="N528" t="str">
            <v>ASR1002-F</v>
          </cell>
          <cell r="O528">
            <v>2000</v>
          </cell>
          <cell r="P528">
            <v>1140</v>
          </cell>
          <cell r="Q528">
            <v>5000</v>
          </cell>
          <cell r="R528">
            <v>8730</v>
          </cell>
          <cell r="S528">
            <v>3000</v>
          </cell>
          <cell r="T528">
            <v>9110</v>
          </cell>
          <cell r="U528">
            <v>15</v>
          </cell>
        </row>
        <row r="529">
          <cell r="F529" t="str">
            <v>CESPortugalCOLT Fibre800M</v>
          </cell>
          <cell r="G529">
            <v>1000</v>
          </cell>
          <cell r="H529">
            <v>6875</v>
          </cell>
          <cell r="I529">
            <v>2000</v>
          </cell>
          <cell r="J529">
            <v>1325</v>
          </cell>
          <cell r="K529" t="str">
            <v>ASR1002-F</v>
          </cell>
          <cell r="L529">
            <v>2000</v>
          </cell>
          <cell r="M529">
            <v>1140</v>
          </cell>
          <cell r="N529" t="str">
            <v>ASR1002-F</v>
          </cell>
          <cell r="O529">
            <v>2000</v>
          </cell>
          <cell r="P529">
            <v>1140</v>
          </cell>
          <cell r="Q529">
            <v>5000</v>
          </cell>
          <cell r="R529">
            <v>9340</v>
          </cell>
          <cell r="S529">
            <v>3000</v>
          </cell>
          <cell r="T529">
            <v>9840</v>
          </cell>
          <cell r="U529">
            <v>15</v>
          </cell>
        </row>
        <row r="530">
          <cell r="F530" t="str">
            <v>CESPortugalCOLT Fibre900M</v>
          </cell>
          <cell r="G530">
            <v>1000</v>
          </cell>
          <cell r="H530">
            <v>7395</v>
          </cell>
          <cell r="I530">
            <v>2000</v>
          </cell>
          <cell r="J530">
            <v>1385</v>
          </cell>
          <cell r="K530" t="str">
            <v>ASR1002-F</v>
          </cell>
          <cell r="L530">
            <v>2000</v>
          </cell>
          <cell r="M530">
            <v>1140</v>
          </cell>
          <cell r="N530" t="str">
            <v>ASR1002-F</v>
          </cell>
          <cell r="O530">
            <v>2000</v>
          </cell>
          <cell r="P530">
            <v>1140</v>
          </cell>
          <cell r="Q530">
            <v>5000</v>
          </cell>
          <cell r="R530">
            <v>9920</v>
          </cell>
          <cell r="S530">
            <v>3000</v>
          </cell>
          <cell r="T530">
            <v>10540</v>
          </cell>
          <cell r="U530">
            <v>15</v>
          </cell>
        </row>
        <row r="531">
          <cell r="F531" t="str">
            <v>CESPortugalCOLT Fibre1G</v>
          </cell>
          <cell r="G531">
            <v>1000</v>
          </cell>
          <cell r="H531">
            <v>7905</v>
          </cell>
          <cell r="I531">
            <v>2000</v>
          </cell>
          <cell r="J531">
            <v>1445</v>
          </cell>
          <cell r="K531" t="str">
            <v>ASR1002-F</v>
          </cell>
          <cell r="L531">
            <v>2000</v>
          </cell>
          <cell r="M531">
            <v>1140</v>
          </cell>
          <cell r="N531" t="str">
            <v>ASR1002-F</v>
          </cell>
          <cell r="O531">
            <v>2000</v>
          </cell>
          <cell r="P531">
            <v>1140</v>
          </cell>
          <cell r="Q531">
            <v>5000</v>
          </cell>
          <cell r="R531">
            <v>10490</v>
          </cell>
          <cell r="S531">
            <v>3000</v>
          </cell>
          <cell r="T531">
            <v>11220</v>
          </cell>
          <cell r="U531">
            <v>15</v>
          </cell>
        </row>
        <row r="532">
          <cell r="F532" t="str">
            <v>CESPortugalCOLT Fibre80M</v>
          </cell>
          <cell r="G532">
            <v>500</v>
          </cell>
          <cell r="H532">
            <v>1665</v>
          </cell>
          <cell r="I532">
            <v>1200</v>
          </cell>
          <cell r="J532">
            <v>555</v>
          </cell>
          <cell r="K532" t="str">
            <v>RT-AR4640-AC-CHASSIS</v>
          </cell>
          <cell r="L532">
            <v>1000</v>
          </cell>
          <cell r="M532">
            <v>270</v>
          </cell>
          <cell r="N532" t="str">
            <v>CISCO3825</v>
          </cell>
          <cell r="O532">
            <v>1000</v>
          </cell>
          <cell r="P532">
            <v>415</v>
          </cell>
          <cell r="Q532">
            <v>2700</v>
          </cell>
          <cell r="R532">
            <v>2490</v>
          </cell>
          <cell r="S532">
            <v>1700</v>
          </cell>
          <cell r="T532">
            <v>2665</v>
          </cell>
          <cell r="U532">
            <v>35</v>
          </cell>
        </row>
        <row r="533">
          <cell r="F533" t="str">
            <v>CESSpainCOLT Fibre64k</v>
          </cell>
          <cell r="G533">
            <v>100</v>
          </cell>
          <cell r="H533">
            <v>150</v>
          </cell>
          <cell r="I533">
            <v>650</v>
          </cell>
          <cell r="J533">
            <v>265.2</v>
          </cell>
          <cell r="K533" t="str">
            <v>CISCO881-K9</v>
          </cell>
          <cell r="L533">
            <v>200</v>
          </cell>
          <cell r="M533">
            <v>55</v>
          </cell>
          <cell r="N533" t="str">
            <v>AR 28-09</v>
          </cell>
          <cell r="O533">
            <v>500</v>
          </cell>
          <cell r="P533">
            <v>100</v>
          </cell>
          <cell r="Q533">
            <v>950</v>
          </cell>
          <cell r="R533">
            <v>470.2</v>
          </cell>
          <cell r="S533" t="str">
            <v>NA</v>
          </cell>
          <cell r="T533" t="str">
            <v>NA</v>
          </cell>
          <cell r="U533" t="str">
            <v>NA</v>
          </cell>
        </row>
        <row r="534">
          <cell r="F534" t="str">
            <v>CESSpainCOLT Fibre128k</v>
          </cell>
          <cell r="G534">
            <v>100</v>
          </cell>
          <cell r="H534">
            <v>150</v>
          </cell>
          <cell r="I534">
            <v>650</v>
          </cell>
          <cell r="J534">
            <v>265.2</v>
          </cell>
          <cell r="K534" t="str">
            <v>CISCO881-K9</v>
          </cell>
          <cell r="L534">
            <v>200</v>
          </cell>
          <cell r="M534">
            <v>55</v>
          </cell>
          <cell r="N534" t="str">
            <v>AR 28-09</v>
          </cell>
          <cell r="O534">
            <v>500</v>
          </cell>
          <cell r="P534">
            <v>100</v>
          </cell>
          <cell r="Q534">
            <v>950</v>
          </cell>
          <cell r="R534">
            <v>470.2</v>
          </cell>
          <cell r="S534" t="str">
            <v>NA</v>
          </cell>
          <cell r="T534" t="str">
            <v>NA</v>
          </cell>
          <cell r="U534" t="str">
            <v>NA</v>
          </cell>
        </row>
        <row r="535">
          <cell r="F535" t="str">
            <v>CESSpainCOLT Fibre256k</v>
          </cell>
          <cell r="G535">
            <v>100</v>
          </cell>
          <cell r="H535">
            <v>150</v>
          </cell>
          <cell r="I535">
            <v>650</v>
          </cell>
          <cell r="J535">
            <v>265.2</v>
          </cell>
          <cell r="K535" t="str">
            <v>CISCO881-K9</v>
          </cell>
          <cell r="L535">
            <v>200</v>
          </cell>
          <cell r="M535">
            <v>55</v>
          </cell>
          <cell r="N535" t="str">
            <v>AR 28-09</v>
          </cell>
          <cell r="O535">
            <v>500</v>
          </cell>
          <cell r="P535">
            <v>100</v>
          </cell>
          <cell r="Q535">
            <v>950</v>
          </cell>
          <cell r="R535">
            <v>470.2</v>
          </cell>
          <cell r="S535" t="str">
            <v>NA</v>
          </cell>
          <cell r="T535" t="str">
            <v>NA</v>
          </cell>
          <cell r="U535" t="str">
            <v>NA</v>
          </cell>
        </row>
        <row r="536">
          <cell r="F536" t="str">
            <v>CESSpainCOLT Fibre0.5M</v>
          </cell>
          <cell r="G536">
            <v>100</v>
          </cell>
          <cell r="H536">
            <v>150</v>
          </cell>
          <cell r="I536">
            <v>650</v>
          </cell>
          <cell r="J536">
            <v>265.2</v>
          </cell>
          <cell r="K536" t="str">
            <v>CISCO881-K9</v>
          </cell>
          <cell r="L536">
            <v>200</v>
          </cell>
          <cell r="M536">
            <v>55</v>
          </cell>
          <cell r="N536" t="str">
            <v>AR 28-09</v>
          </cell>
          <cell r="O536">
            <v>500</v>
          </cell>
          <cell r="P536">
            <v>100</v>
          </cell>
          <cell r="Q536">
            <v>950</v>
          </cell>
          <cell r="R536">
            <v>470.2</v>
          </cell>
          <cell r="S536" t="str">
            <v>NA</v>
          </cell>
          <cell r="T536" t="str">
            <v>NA</v>
          </cell>
          <cell r="U536" t="str">
            <v>NA</v>
          </cell>
        </row>
        <row r="537">
          <cell r="F537" t="str">
            <v>CESSpainCOLT Fibre1M</v>
          </cell>
          <cell r="G537">
            <v>100</v>
          </cell>
          <cell r="H537">
            <v>150</v>
          </cell>
          <cell r="I537">
            <v>650</v>
          </cell>
          <cell r="J537">
            <v>265.2</v>
          </cell>
          <cell r="K537" t="str">
            <v>CISCO881-K9</v>
          </cell>
          <cell r="L537">
            <v>200</v>
          </cell>
          <cell r="M537">
            <v>55</v>
          </cell>
          <cell r="N537" t="str">
            <v>AR 28-09</v>
          </cell>
          <cell r="O537">
            <v>500</v>
          </cell>
          <cell r="P537">
            <v>100</v>
          </cell>
          <cell r="Q537">
            <v>950</v>
          </cell>
          <cell r="R537">
            <v>470.2</v>
          </cell>
          <cell r="S537" t="str">
            <v>NA</v>
          </cell>
          <cell r="T537" t="str">
            <v>NA</v>
          </cell>
          <cell r="U537" t="str">
            <v>NA</v>
          </cell>
        </row>
        <row r="538">
          <cell r="F538" t="str">
            <v>CESSpainCOLT Fibre1.5M</v>
          </cell>
          <cell r="G538">
            <v>100</v>
          </cell>
          <cell r="H538">
            <v>150</v>
          </cell>
          <cell r="I538">
            <v>650</v>
          </cell>
          <cell r="J538">
            <v>265.2</v>
          </cell>
          <cell r="K538" t="str">
            <v>CISCO881-K9</v>
          </cell>
          <cell r="L538">
            <v>200</v>
          </cell>
          <cell r="M538">
            <v>55</v>
          </cell>
          <cell r="N538" t="str">
            <v>AR 28-09</v>
          </cell>
          <cell r="O538">
            <v>500</v>
          </cell>
          <cell r="P538">
            <v>100</v>
          </cell>
          <cell r="Q538">
            <v>950</v>
          </cell>
          <cell r="R538">
            <v>470.2</v>
          </cell>
          <cell r="S538" t="str">
            <v>NA</v>
          </cell>
          <cell r="T538" t="str">
            <v>NA</v>
          </cell>
          <cell r="U538" t="str">
            <v>NA</v>
          </cell>
        </row>
        <row r="539">
          <cell r="F539" t="str">
            <v>CESSpainCOLT Fibre2M</v>
          </cell>
          <cell r="G539">
            <v>100</v>
          </cell>
          <cell r="H539">
            <v>150</v>
          </cell>
          <cell r="I539">
            <v>650</v>
          </cell>
          <cell r="J539">
            <v>265.2</v>
          </cell>
          <cell r="K539" t="str">
            <v>CISCO881-K9</v>
          </cell>
          <cell r="L539">
            <v>200</v>
          </cell>
          <cell r="M539">
            <v>55</v>
          </cell>
          <cell r="N539" t="str">
            <v>AR 28-09</v>
          </cell>
          <cell r="O539">
            <v>500</v>
          </cell>
          <cell r="P539">
            <v>100</v>
          </cell>
          <cell r="Q539">
            <v>950</v>
          </cell>
          <cell r="R539">
            <v>470.2</v>
          </cell>
          <cell r="S539" t="str">
            <v>NA</v>
          </cell>
          <cell r="T539" t="str">
            <v>NA</v>
          </cell>
          <cell r="U539" t="str">
            <v>NA</v>
          </cell>
        </row>
        <row r="540">
          <cell r="F540" t="str">
            <v>CESSpainCOLT Fibre3M</v>
          </cell>
          <cell r="G540">
            <v>200</v>
          </cell>
          <cell r="H540">
            <v>205</v>
          </cell>
          <cell r="I540">
            <v>700</v>
          </cell>
          <cell r="J540">
            <v>285</v>
          </cell>
          <cell r="K540" t="str">
            <v>CISCO881-K9</v>
          </cell>
          <cell r="L540">
            <v>200</v>
          </cell>
          <cell r="M540">
            <v>55</v>
          </cell>
          <cell r="N540" t="str">
            <v>AR 28-09</v>
          </cell>
          <cell r="O540">
            <v>500</v>
          </cell>
          <cell r="P540">
            <v>100</v>
          </cell>
          <cell r="Q540">
            <v>1100</v>
          </cell>
          <cell r="R540">
            <v>545</v>
          </cell>
          <cell r="S540" t="str">
            <v>NA</v>
          </cell>
          <cell r="T540" t="str">
            <v>NA</v>
          </cell>
          <cell r="U540" t="str">
            <v>NA</v>
          </cell>
        </row>
        <row r="541">
          <cell r="F541" t="str">
            <v>CESSpainCOLT Fibre4M</v>
          </cell>
          <cell r="G541">
            <v>200</v>
          </cell>
          <cell r="H541">
            <v>255</v>
          </cell>
          <cell r="I541">
            <v>700</v>
          </cell>
          <cell r="J541">
            <v>300</v>
          </cell>
          <cell r="K541" t="str">
            <v>CISCO881-K9</v>
          </cell>
          <cell r="L541">
            <v>200</v>
          </cell>
          <cell r="M541">
            <v>55</v>
          </cell>
          <cell r="N541" t="str">
            <v>AR 28-09</v>
          </cell>
          <cell r="O541">
            <v>500</v>
          </cell>
          <cell r="P541">
            <v>100</v>
          </cell>
          <cell r="Q541">
            <v>1100</v>
          </cell>
          <cell r="R541">
            <v>610</v>
          </cell>
          <cell r="S541" t="str">
            <v>NA</v>
          </cell>
          <cell r="T541" t="str">
            <v>NA</v>
          </cell>
          <cell r="U541" t="str">
            <v>NA</v>
          </cell>
        </row>
        <row r="542">
          <cell r="F542" t="str">
            <v>CESSpainCOLT Fibre5M</v>
          </cell>
          <cell r="G542">
            <v>200</v>
          </cell>
          <cell r="H542">
            <v>300</v>
          </cell>
          <cell r="I542">
            <v>700</v>
          </cell>
          <cell r="J542">
            <v>310</v>
          </cell>
          <cell r="K542" t="str">
            <v>AR 28-31</v>
          </cell>
          <cell r="L542">
            <v>500</v>
          </cell>
          <cell r="M542">
            <v>105</v>
          </cell>
          <cell r="N542" t="str">
            <v>CISCO1841</v>
          </cell>
          <cell r="O542">
            <v>500</v>
          </cell>
          <cell r="P542">
            <v>135</v>
          </cell>
          <cell r="Q542">
            <v>1400</v>
          </cell>
          <cell r="R542">
            <v>715</v>
          </cell>
          <cell r="S542">
            <v>900</v>
          </cell>
          <cell r="T542">
            <v>735</v>
          </cell>
          <cell r="U542">
            <v>150</v>
          </cell>
        </row>
        <row r="543">
          <cell r="F543" t="str">
            <v>CESSpainCOLT Fibre6M</v>
          </cell>
          <cell r="G543">
            <v>200</v>
          </cell>
          <cell r="H543">
            <v>345</v>
          </cell>
          <cell r="I543">
            <v>700</v>
          </cell>
          <cell r="J543">
            <v>320</v>
          </cell>
          <cell r="K543" t="str">
            <v>AR 28-31</v>
          </cell>
          <cell r="L543">
            <v>500</v>
          </cell>
          <cell r="M543">
            <v>105</v>
          </cell>
          <cell r="N543" t="str">
            <v>CISCO1841</v>
          </cell>
          <cell r="O543">
            <v>500</v>
          </cell>
          <cell r="P543">
            <v>135</v>
          </cell>
          <cell r="Q543">
            <v>1400</v>
          </cell>
          <cell r="R543">
            <v>770</v>
          </cell>
          <cell r="S543" t="str">
            <v>NA</v>
          </cell>
          <cell r="T543" t="str">
            <v>NA</v>
          </cell>
          <cell r="U543" t="str">
            <v>NA</v>
          </cell>
        </row>
        <row r="544">
          <cell r="F544" t="str">
            <v>CESSpainCOLT Fibre7M</v>
          </cell>
          <cell r="G544">
            <v>200</v>
          </cell>
          <cell r="H544">
            <v>385</v>
          </cell>
          <cell r="I544">
            <v>700</v>
          </cell>
          <cell r="J544">
            <v>330</v>
          </cell>
          <cell r="K544" t="str">
            <v>AR 28-31</v>
          </cell>
          <cell r="L544">
            <v>500</v>
          </cell>
          <cell r="M544">
            <v>105</v>
          </cell>
          <cell r="N544" t="str">
            <v>CISCO1841</v>
          </cell>
          <cell r="O544">
            <v>500</v>
          </cell>
          <cell r="P544">
            <v>135</v>
          </cell>
          <cell r="Q544">
            <v>1400</v>
          </cell>
          <cell r="R544">
            <v>820</v>
          </cell>
          <cell r="S544" t="str">
            <v>NA</v>
          </cell>
          <cell r="T544" t="str">
            <v>NA</v>
          </cell>
          <cell r="U544" t="str">
            <v>NA</v>
          </cell>
        </row>
        <row r="545">
          <cell r="F545" t="str">
            <v>CESSpainCOLT Fibre8M</v>
          </cell>
          <cell r="G545">
            <v>200</v>
          </cell>
          <cell r="H545">
            <v>425</v>
          </cell>
          <cell r="I545">
            <v>700</v>
          </cell>
          <cell r="J545">
            <v>340</v>
          </cell>
          <cell r="K545" t="str">
            <v>AR 28-31</v>
          </cell>
          <cell r="L545">
            <v>500</v>
          </cell>
          <cell r="M545">
            <v>105</v>
          </cell>
          <cell r="N545" t="str">
            <v>CISCO1841</v>
          </cell>
          <cell r="O545">
            <v>500</v>
          </cell>
          <cell r="P545">
            <v>135</v>
          </cell>
          <cell r="Q545">
            <v>1400</v>
          </cell>
          <cell r="R545">
            <v>870</v>
          </cell>
          <cell r="S545" t="str">
            <v>NA</v>
          </cell>
          <cell r="T545" t="str">
            <v>NA</v>
          </cell>
          <cell r="U545" t="str">
            <v>NA</v>
          </cell>
        </row>
        <row r="546">
          <cell r="F546" t="str">
            <v>CESSpainCOLT Fibre9M</v>
          </cell>
          <cell r="G546">
            <v>200</v>
          </cell>
          <cell r="H546">
            <v>465</v>
          </cell>
          <cell r="I546">
            <v>700</v>
          </cell>
          <cell r="J546">
            <v>345</v>
          </cell>
          <cell r="K546" t="str">
            <v>AR 28-31</v>
          </cell>
          <cell r="L546">
            <v>500</v>
          </cell>
          <cell r="M546">
            <v>105</v>
          </cell>
          <cell r="N546" t="str">
            <v>CISCO2811</v>
          </cell>
          <cell r="O546">
            <v>500</v>
          </cell>
          <cell r="P546">
            <v>175</v>
          </cell>
          <cell r="Q546">
            <v>1400</v>
          </cell>
          <cell r="R546">
            <v>915</v>
          </cell>
          <cell r="S546" t="str">
            <v>NA</v>
          </cell>
          <cell r="T546" t="str">
            <v>NA</v>
          </cell>
          <cell r="U546" t="str">
            <v>NA</v>
          </cell>
        </row>
        <row r="547">
          <cell r="F547" t="str">
            <v>CESSpainCOLT Fibre10M</v>
          </cell>
          <cell r="G547">
            <v>200</v>
          </cell>
          <cell r="H547">
            <v>495</v>
          </cell>
          <cell r="I547">
            <v>700</v>
          </cell>
          <cell r="J547">
            <v>350</v>
          </cell>
          <cell r="K547" t="str">
            <v>AR 28-31</v>
          </cell>
          <cell r="L547">
            <v>500</v>
          </cell>
          <cell r="M547">
            <v>105</v>
          </cell>
          <cell r="N547" t="str">
            <v>CISCO2811</v>
          </cell>
          <cell r="O547">
            <v>500</v>
          </cell>
          <cell r="P547">
            <v>175</v>
          </cell>
          <cell r="Q547">
            <v>1400</v>
          </cell>
          <cell r="R547">
            <v>950</v>
          </cell>
          <cell r="S547">
            <v>900</v>
          </cell>
          <cell r="T547">
            <v>1015</v>
          </cell>
          <cell r="U547">
            <v>105</v>
          </cell>
        </row>
        <row r="548">
          <cell r="F548" t="str">
            <v>CESSpainCOLT Fibre11M</v>
          </cell>
          <cell r="G548">
            <v>500</v>
          </cell>
          <cell r="H548">
            <v>520</v>
          </cell>
          <cell r="I548">
            <v>800</v>
          </cell>
          <cell r="J548">
            <v>355</v>
          </cell>
          <cell r="K548" t="str">
            <v>AR 28-31</v>
          </cell>
          <cell r="L548">
            <v>500</v>
          </cell>
          <cell r="M548">
            <v>105</v>
          </cell>
          <cell r="N548" t="str">
            <v>CISCO2811</v>
          </cell>
          <cell r="O548">
            <v>500</v>
          </cell>
          <cell r="P548">
            <v>175</v>
          </cell>
          <cell r="Q548">
            <v>1800</v>
          </cell>
          <cell r="R548">
            <v>980</v>
          </cell>
          <cell r="S548" t="str">
            <v>NA</v>
          </cell>
          <cell r="T548" t="str">
            <v>NA</v>
          </cell>
          <cell r="U548" t="str">
            <v>NA</v>
          </cell>
        </row>
        <row r="549">
          <cell r="F549" t="str">
            <v>CESSpainCOLT Fibre12M</v>
          </cell>
          <cell r="G549">
            <v>500</v>
          </cell>
          <cell r="H549">
            <v>545</v>
          </cell>
          <cell r="I549">
            <v>800</v>
          </cell>
          <cell r="J549">
            <v>360</v>
          </cell>
          <cell r="K549" t="str">
            <v>AR 28-31</v>
          </cell>
          <cell r="L549">
            <v>500</v>
          </cell>
          <cell r="M549">
            <v>105</v>
          </cell>
          <cell r="N549" t="str">
            <v>CISCO2811</v>
          </cell>
          <cell r="O549">
            <v>500</v>
          </cell>
          <cell r="P549">
            <v>175</v>
          </cell>
          <cell r="Q549">
            <v>1800</v>
          </cell>
          <cell r="R549">
            <v>1010</v>
          </cell>
          <cell r="S549" t="str">
            <v>NA</v>
          </cell>
          <cell r="T549" t="str">
            <v>NA</v>
          </cell>
          <cell r="U549" t="str">
            <v>NA</v>
          </cell>
        </row>
        <row r="550">
          <cell r="F550" t="str">
            <v>CESSpainCOLT Fibre13M</v>
          </cell>
          <cell r="G550">
            <v>500</v>
          </cell>
          <cell r="H550">
            <v>570</v>
          </cell>
          <cell r="I550">
            <v>800</v>
          </cell>
          <cell r="J550">
            <v>365</v>
          </cell>
          <cell r="K550" t="str">
            <v>AR 28-31</v>
          </cell>
          <cell r="L550">
            <v>500</v>
          </cell>
          <cell r="M550">
            <v>105</v>
          </cell>
          <cell r="N550" t="str">
            <v>CISCO2811</v>
          </cell>
          <cell r="O550">
            <v>500</v>
          </cell>
          <cell r="P550">
            <v>175</v>
          </cell>
          <cell r="Q550">
            <v>1800</v>
          </cell>
          <cell r="R550">
            <v>1040</v>
          </cell>
          <cell r="S550" t="str">
            <v>NA</v>
          </cell>
          <cell r="T550" t="str">
            <v>NA</v>
          </cell>
          <cell r="U550" t="str">
            <v>NA</v>
          </cell>
        </row>
        <row r="551">
          <cell r="F551" t="str">
            <v>CESSpainCOLT Fibre14M</v>
          </cell>
          <cell r="G551">
            <v>500</v>
          </cell>
          <cell r="H551">
            <v>590</v>
          </cell>
          <cell r="I551">
            <v>800</v>
          </cell>
          <cell r="J551">
            <v>370</v>
          </cell>
          <cell r="K551" t="str">
            <v>AR 28-31</v>
          </cell>
          <cell r="L551">
            <v>500</v>
          </cell>
          <cell r="M551">
            <v>105</v>
          </cell>
          <cell r="N551" t="str">
            <v>CISCO2811</v>
          </cell>
          <cell r="O551">
            <v>500</v>
          </cell>
          <cell r="P551">
            <v>175</v>
          </cell>
          <cell r="Q551">
            <v>1800</v>
          </cell>
          <cell r="R551">
            <v>1065</v>
          </cell>
          <cell r="S551" t="str">
            <v>NA</v>
          </cell>
          <cell r="T551" t="str">
            <v>NA</v>
          </cell>
          <cell r="U551" t="str">
            <v>NA</v>
          </cell>
        </row>
        <row r="552">
          <cell r="F552" t="str">
            <v>CESSpainCOLT Fibre15M</v>
          </cell>
          <cell r="G552">
            <v>500</v>
          </cell>
          <cell r="H552">
            <v>610</v>
          </cell>
          <cell r="I552">
            <v>800</v>
          </cell>
          <cell r="J552">
            <v>375</v>
          </cell>
          <cell r="K552" t="str">
            <v>AR 28-31</v>
          </cell>
          <cell r="L552">
            <v>500</v>
          </cell>
          <cell r="M552">
            <v>105</v>
          </cell>
          <cell r="N552" t="str">
            <v>CISCO2811</v>
          </cell>
          <cell r="O552">
            <v>500</v>
          </cell>
          <cell r="P552">
            <v>175</v>
          </cell>
          <cell r="Q552">
            <v>1800</v>
          </cell>
          <cell r="R552">
            <v>1090</v>
          </cell>
          <cell r="S552">
            <v>1300</v>
          </cell>
          <cell r="T552">
            <v>1185</v>
          </cell>
          <cell r="U552">
            <v>80</v>
          </cell>
        </row>
        <row r="553">
          <cell r="F553" t="str">
            <v>CESSpainCOLT Fibre16M</v>
          </cell>
          <cell r="G553">
            <v>500</v>
          </cell>
          <cell r="H553">
            <v>630</v>
          </cell>
          <cell r="I553">
            <v>800</v>
          </cell>
          <cell r="J553">
            <v>380</v>
          </cell>
          <cell r="K553" t="str">
            <v>AR 28-31</v>
          </cell>
          <cell r="L553">
            <v>500</v>
          </cell>
          <cell r="M553">
            <v>105</v>
          </cell>
          <cell r="N553" t="str">
            <v>CISCO2811</v>
          </cell>
          <cell r="O553">
            <v>500</v>
          </cell>
          <cell r="P553">
            <v>175</v>
          </cell>
          <cell r="Q553">
            <v>1800</v>
          </cell>
          <cell r="R553">
            <v>1115</v>
          </cell>
          <cell r="S553" t="str">
            <v>NA</v>
          </cell>
          <cell r="T553" t="str">
            <v>NA</v>
          </cell>
          <cell r="U553" t="str">
            <v>NA</v>
          </cell>
        </row>
        <row r="554">
          <cell r="F554" t="str">
            <v>CESSpainCOLT Fibre17M</v>
          </cell>
          <cell r="G554">
            <v>500</v>
          </cell>
          <cell r="H554">
            <v>650</v>
          </cell>
          <cell r="I554">
            <v>800</v>
          </cell>
          <cell r="J554">
            <v>385</v>
          </cell>
          <cell r="K554" t="str">
            <v>AR 28-31</v>
          </cell>
          <cell r="L554">
            <v>500</v>
          </cell>
          <cell r="M554">
            <v>105</v>
          </cell>
          <cell r="N554" t="str">
            <v>CISCO2811</v>
          </cell>
          <cell r="O554">
            <v>500</v>
          </cell>
          <cell r="P554">
            <v>175</v>
          </cell>
          <cell r="Q554">
            <v>1800</v>
          </cell>
          <cell r="R554">
            <v>1140</v>
          </cell>
          <cell r="S554" t="str">
            <v>NA</v>
          </cell>
          <cell r="T554" t="str">
            <v>NA</v>
          </cell>
          <cell r="U554" t="str">
            <v>NA</v>
          </cell>
        </row>
        <row r="555">
          <cell r="F555" t="str">
            <v>CESSpainCOLT Fibre18M</v>
          </cell>
          <cell r="G555">
            <v>500</v>
          </cell>
          <cell r="H555">
            <v>670</v>
          </cell>
          <cell r="I555">
            <v>800</v>
          </cell>
          <cell r="J555">
            <v>390</v>
          </cell>
          <cell r="K555" t="str">
            <v>AR 28-31</v>
          </cell>
          <cell r="L555">
            <v>500</v>
          </cell>
          <cell r="M555">
            <v>105</v>
          </cell>
          <cell r="N555" t="str">
            <v>CISCO2811</v>
          </cell>
          <cell r="O555">
            <v>500</v>
          </cell>
          <cell r="P555">
            <v>175</v>
          </cell>
          <cell r="Q555">
            <v>1800</v>
          </cell>
          <cell r="R555">
            <v>1165</v>
          </cell>
          <cell r="S555" t="str">
            <v>NA</v>
          </cell>
          <cell r="T555" t="str">
            <v>NA</v>
          </cell>
          <cell r="U555" t="str">
            <v>NA</v>
          </cell>
        </row>
        <row r="556">
          <cell r="F556" t="str">
            <v>CESSpainCOLT Fibre19M</v>
          </cell>
          <cell r="G556">
            <v>500</v>
          </cell>
          <cell r="H556">
            <v>690</v>
          </cell>
          <cell r="I556">
            <v>800</v>
          </cell>
          <cell r="J556">
            <v>395</v>
          </cell>
          <cell r="K556" t="str">
            <v>AR 28-31</v>
          </cell>
          <cell r="L556">
            <v>500</v>
          </cell>
          <cell r="M556">
            <v>105</v>
          </cell>
          <cell r="N556" t="str">
            <v>CISCO2811</v>
          </cell>
          <cell r="O556">
            <v>500</v>
          </cell>
          <cell r="P556">
            <v>175</v>
          </cell>
          <cell r="Q556">
            <v>1800</v>
          </cell>
          <cell r="R556">
            <v>1190</v>
          </cell>
          <cell r="S556" t="str">
            <v>NA</v>
          </cell>
          <cell r="T556" t="str">
            <v>NA</v>
          </cell>
          <cell r="U556" t="str">
            <v>NA</v>
          </cell>
        </row>
        <row r="557">
          <cell r="F557" t="str">
            <v>CESSpainCOLT Fibre20M</v>
          </cell>
          <cell r="G557">
            <v>500</v>
          </cell>
          <cell r="H557">
            <v>710</v>
          </cell>
          <cell r="I557">
            <v>800</v>
          </cell>
          <cell r="J557">
            <v>400</v>
          </cell>
          <cell r="K557" t="str">
            <v>AR 28-31</v>
          </cell>
          <cell r="L557">
            <v>500</v>
          </cell>
          <cell r="M557">
            <v>105</v>
          </cell>
          <cell r="N557" t="str">
            <v>CISCO2811</v>
          </cell>
          <cell r="O557">
            <v>500</v>
          </cell>
          <cell r="P557">
            <v>175</v>
          </cell>
          <cell r="Q557">
            <v>1800</v>
          </cell>
          <cell r="R557">
            <v>1215</v>
          </cell>
          <cell r="S557">
            <v>1300</v>
          </cell>
          <cell r="T557">
            <v>1335</v>
          </cell>
          <cell r="U557">
            <v>70</v>
          </cell>
        </row>
        <row r="558">
          <cell r="F558" t="str">
            <v>CESSpainCOLT Fibre25M</v>
          </cell>
          <cell r="G558">
            <v>500</v>
          </cell>
          <cell r="H558">
            <v>795</v>
          </cell>
          <cell r="I558">
            <v>800</v>
          </cell>
          <cell r="J558">
            <v>420</v>
          </cell>
          <cell r="K558" t="str">
            <v>RT-AR4640-AC-CHASSIS</v>
          </cell>
          <cell r="L558">
            <v>1000</v>
          </cell>
          <cell r="M558">
            <v>270</v>
          </cell>
          <cell r="N558" t="str">
            <v>CISCO3825</v>
          </cell>
          <cell r="O558">
            <v>1000</v>
          </cell>
          <cell r="P558">
            <v>415</v>
          </cell>
          <cell r="Q558">
            <v>2300</v>
          </cell>
          <cell r="R558">
            <v>1485</v>
          </cell>
          <cell r="S558">
            <v>1300</v>
          </cell>
          <cell r="T558">
            <v>1460</v>
          </cell>
          <cell r="U558">
            <v>60</v>
          </cell>
        </row>
        <row r="559">
          <cell r="F559" t="str">
            <v>CESSpainCOLT Fibre30M</v>
          </cell>
          <cell r="G559">
            <v>500</v>
          </cell>
          <cell r="H559">
            <v>875</v>
          </cell>
          <cell r="I559">
            <v>800</v>
          </cell>
          <cell r="J559">
            <v>435</v>
          </cell>
          <cell r="K559" t="str">
            <v>RT-AR4640-AC-CHASSIS</v>
          </cell>
          <cell r="L559">
            <v>1000</v>
          </cell>
          <cell r="M559">
            <v>270</v>
          </cell>
          <cell r="N559" t="str">
            <v>CISCO3825</v>
          </cell>
          <cell r="O559">
            <v>1000</v>
          </cell>
          <cell r="P559">
            <v>415</v>
          </cell>
          <cell r="Q559">
            <v>2300</v>
          </cell>
          <cell r="R559">
            <v>1580</v>
          </cell>
          <cell r="S559">
            <v>1300</v>
          </cell>
          <cell r="T559">
            <v>1575</v>
          </cell>
          <cell r="U559">
            <v>55</v>
          </cell>
        </row>
        <row r="560">
          <cell r="F560" t="str">
            <v>CESSpainCOLT Fibre34M</v>
          </cell>
          <cell r="G560">
            <v>500</v>
          </cell>
          <cell r="H560">
            <v>935</v>
          </cell>
          <cell r="I560">
            <v>800</v>
          </cell>
          <cell r="J560">
            <v>445</v>
          </cell>
          <cell r="K560" t="str">
            <v>RT-AR4640-AC-CHASSIS</v>
          </cell>
          <cell r="L560">
            <v>1000</v>
          </cell>
          <cell r="M560">
            <v>270</v>
          </cell>
          <cell r="N560" t="str">
            <v>CISCO3825</v>
          </cell>
          <cell r="O560">
            <v>1000</v>
          </cell>
          <cell r="P560">
            <v>415</v>
          </cell>
          <cell r="Q560">
            <v>2300</v>
          </cell>
          <cell r="R560">
            <v>1650</v>
          </cell>
          <cell r="S560" t="str">
            <v>NA</v>
          </cell>
          <cell r="T560" t="str">
            <v>NA</v>
          </cell>
          <cell r="U560" t="str">
            <v>NA</v>
          </cell>
        </row>
        <row r="561">
          <cell r="F561" t="str">
            <v>CESSpainCOLT Fibre35M</v>
          </cell>
          <cell r="G561">
            <v>1650</v>
          </cell>
          <cell r="H561">
            <v>1650</v>
          </cell>
          <cell r="I561">
            <v>1650</v>
          </cell>
          <cell r="J561">
            <v>1650</v>
          </cell>
          <cell r="K561">
            <v>1650</v>
          </cell>
          <cell r="L561">
            <v>1650</v>
          </cell>
          <cell r="M561">
            <v>1650</v>
          </cell>
          <cell r="N561">
            <v>1650</v>
          </cell>
          <cell r="O561">
            <v>1650</v>
          </cell>
          <cell r="P561">
            <v>1650</v>
          </cell>
          <cell r="Q561">
            <v>1650</v>
          </cell>
          <cell r="R561">
            <v>1650</v>
          </cell>
          <cell r="S561">
            <v>1300</v>
          </cell>
          <cell r="T561">
            <v>1675</v>
          </cell>
          <cell r="U561">
            <v>50</v>
          </cell>
        </row>
        <row r="562">
          <cell r="F562" t="str">
            <v>CESSpainCOLT Fibre40M</v>
          </cell>
          <cell r="G562">
            <v>500</v>
          </cell>
          <cell r="H562">
            <v>1015</v>
          </cell>
          <cell r="I562">
            <v>800</v>
          </cell>
          <cell r="J562">
            <v>460</v>
          </cell>
          <cell r="K562" t="str">
            <v>RT-AR4640-AC-CHASSIS</v>
          </cell>
          <cell r="L562">
            <v>1000</v>
          </cell>
          <cell r="M562">
            <v>270</v>
          </cell>
          <cell r="N562" t="str">
            <v>CISCO3825</v>
          </cell>
          <cell r="O562">
            <v>1000</v>
          </cell>
          <cell r="P562">
            <v>415</v>
          </cell>
          <cell r="Q562">
            <v>2300</v>
          </cell>
          <cell r="R562">
            <v>1745</v>
          </cell>
          <cell r="S562">
            <v>1300</v>
          </cell>
          <cell r="T562">
            <v>1770</v>
          </cell>
          <cell r="U562">
            <v>45</v>
          </cell>
        </row>
        <row r="563">
          <cell r="F563" t="str">
            <v>CESSpainCOLT Fibre45M</v>
          </cell>
          <cell r="G563">
            <v>500</v>
          </cell>
          <cell r="H563">
            <v>1080</v>
          </cell>
          <cell r="I563">
            <v>800</v>
          </cell>
          <cell r="J563">
            <v>470</v>
          </cell>
          <cell r="K563" t="str">
            <v>RT-AR4640-AC-CHASSIS</v>
          </cell>
          <cell r="L563">
            <v>1000</v>
          </cell>
          <cell r="M563">
            <v>270</v>
          </cell>
          <cell r="N563" t="str">
            <v>CISCO3825</v>
          </cell>
          <cell r="O563">
            <v>1000</v>
          </cell>
          <cell r="P563">
            <v>415</v>
          </cell>
          <cell r="Q563">
            <v>2300</v>
          </cell>
          <cell r="R563">
            <v>1820</v>
          </cell>
          <cell r="S563">
            <v>1300</v>
          </cell>
          <cell r="T563">
            <v>1860</v>
          </cell>
          <cell r="U563">
            <v>45</v>
          </cell>
        </row>
        <row r="564">
          <cell r="F564" t="str">
            <v>CESSpainCOLT Fibre50M</v>
          </cell>
          <cell r="G564">
            <v>500</v>
          </cell>
          <cell r="H564">
            <v>1130</v>
          </cell>
          <cell r="I564">
            <v>800</v>
          </cell>
          <cell r="J564">
            <v>480</v>
          </cell>
          <cell r="K564" t="str">
            <v>RT-AR4640-AC-CHASSIS</v>
          </cell>
          <cell r="L564">
            <v>1000</v>
          </cell>
          <cell r="M564">
            <v>270</v>
          </cell>
          <cell r="N564" t="str">
            <v>CISCO3825</v>
          </cell>
          <cell r="O564">
            <v>1000</v>
          </cell>
          <cell r="P564">
            <v>415</v>
          </cell>
          <cell r="Q564">
            <v>2300</v>
          </cell>
          <cell r="R564">
            <v>1880</v>
          </cell>
          <cell r="S564">
            <v>1300</v>
          </cell>
          <cell r="T564">
            <v>1935</v>
          </cell>
          <cell r="U564">
            <v>40</v>
          </cell>
        </row>
        <row r="565">
          <cell r="F565" t="str">
            <v>CESSpainCOLT Fibre60M</v>
          </cell>
          <cell r="G565">
            <v>500</v>
          </cell>
          <cell r="H565">
            <v>1260</v>
          </cell>
          <cell r="I565">
            <v>1200</v>
          </cell>
          <cell r="J565">
            <v>490</v>
          </cell>
          <cell r="K565" t="str">
            <v>RT-AR4640-AC-CHASSIS</v>
          </cell>
          <cell r="L565">
            <v>1000</v>
          </cell>
          <cell r="M565">
            <v>270</v>
          </cell>
          <cell r="N565" t="str">
            <v>CISCO3825</v>
          </cell>
          <cell r="O565">
            <v>1000</v>
          </cell>
          <cell r="P565">
            <v>415</v>
          </cell>
          <cell r="Q565">
            <v>2700</v>
          </cell>
          <cell r="R565">
            <v>2020</v>
          </cell>
          <cell r="S565">
            <v>1700</v>
          </cell>
          <cell r="T565">
            <v>2100</v>
          </cell>
          <cell r="U565">
            <v>35</v>
          </cell>
        </row>
        <row r="566">
          <cell r="F566" t="str">
            <v>CESSpainCOLT Fibre70M</v>
          </cell>
          <cell r="G566">
            <v>35</v>
          </cell>
          <cell r="H566">
            <v>35</v>
          </cell>
          <cell r="I566">
            <v>35</v>
          </cell>
          <cell r="J566">
            <v>35</v>
          </cell>
          <cell r="K566">
            <v>35</v>
          </cell>
          <cell r="L566">
            <v>35</v>
          </cell>
          <cell r="M566">
            <v>35</v>
          </cell>
          <cell r="N566">
            <v>35</v>
          </cell>
          <cell r="O566">
            <v>35</v>
          </cell>
          <cell r="P566">
            <v>35</v>
          </cell>
          <cell r="Q566">
            <v>35</v>
          </cell>
          <cell r="R566">
            <v>35</v>
          </cell>
          <cell r="S566">
            <v>1700</v>
          </cell>
          <cell r="T566">
            <v>2445</v>
          </cell>
          <cell r="U566">
            <v>35</v>
          </cell>
        </row>
        <row r="567">
          <cell r="F567" t="str">
            <v>CESSpainCOLT Fibre75M</v>
          </cell>
          <cell r="G567">
            <v>500</v>
          </cell>
          <cell r="H567">
            <v>1440</v>
          </cell>
          <cell r="I567">
            <v>1200</v>
          </cell>
          <cell r="J567">
            <v>500</v>
          </cell>
          <cell r="K567" t="str">
            <v>RT-AR4640-AC-CHASSIS</v>
          </cell>
          <cell r="L567">
            <v>1000</v>
          </cell>
          <cell r="M567">
            <v>270</v>
          </cell>
          <cell r="N567" t="str">
            <v>CISCO3825</v>
          </cell>
          <cell r="O567">
            <v>1000</v>
          </cell>
          <cell r="P567">
            <v>415</v>
          </cell>
          <cell r="Q567">
            <v>2700</v>
          </cell>
          <cell r="R567">
            <v>2210</v>
          </cell>
          <cell r="S567" t="str">
            <v>NA</v>
          </cell>
          <cell r="T567" t="str">
            <v>NA</v>
          </cell>
          <cell r="U567" t="str">
            <v>NA</v>
          </cell>
        </row>
        <row r="568">
          <cell r="F568" t="str">
            <v>CESSpainCOLT Fibre90M</v>
          </cell>
          <cell r="G568">
            <v>500</v>
          </cell>
          <cell r="H568">
            <v>1605</v>
          </cell>
          <cell r="I568">
            <v>1200</v>
          </cell>
          <cell r="J568">
            <v>510</v>
          </cell>
          <cell r="K568" t="str">
            <v>RT-AR4640-AC-CHASSIS</v>
          </cell>
          <cell r="L568">
            <v>1000</v>
          </cell>
          <cell r="M568">
            <v>270</v>
          </cell>
          <cell r="N568" t="str">
            <v>CISCO3825</v>
          </cell>
          <cell r="O568">
            <v>1000</v>
          </cell>
          <cell r="P568">
            <v>415</v>
          </cell>
          <cell r="Q568">
            <v>2700</v>
          </cell>
          <cell r="R568">
            <v>2385</v>
          </cell>
          <cell r="S568">
            <v>1700</v>
          </cell>
          <cell r="T568">
            <v>2540</v>
          </cell>
          <cell r="U568">
            <v>30</v>
          </cell>
        </row>
        <row r="569">
          <cell r="F569" t="str">
            <v>CESSpainCOLT Fibre100M</v>
          </cell>
          <cell r="G569">
            <v>500</v>
          </cell>
          <cell r="H569">
            <v>1710</v>
          </cell>
          <cell r="I569">
            <v>1200</v>
          </cell>
          <cell r="J569">
            <v>510</v>
          </cell>
          <cell r="K569" t="str">
            <v>RT-AR4640-AC-CHASSIS</v>
          </cell>
          <cell r="L569">
            <v>1000</v>
          </cell>
          <cell r="M569">
            <v>270</v>
          </cell>
          <cell r="N569" t="str">
            <v>CISCO3825</v>
          </cell>
          <cell r="O569">
            <v>1000</v>
          </cell>
          <cell r="P569">
            <v>415</v>
          </cell>
          <cell r="Q569">
            <v>2700</v>
          </cell>
          <cell r="R569">
            <v>2490</v>
          </cell>
          <cell r="S569">
            <v>1700</v>
          </cell>
          <cell r="T569">
            <v>2665</v>
          </cell>
          <cell r="U569">
            <v>30</v>
          </cell>
        </row>
        <row r="570">
          <cell r="F570" t="str">
            <v>CESSpainCOLT Fibre110M</v>
          </cell>
          <cell r="G570">
            <v>1000</v>
          </cell>
          <cell r="H570">
            <v>1815</v>
          </cell>
          <cell r="I570">
            <v>2000</v>
          </cell>
          <cell r="J570">
            <v>535</v>
          </cell>
          <cell r="K570" t="str">
            <v>7206VXR/NPE-G1</v>
          </cell>
          <cell r="L570">
            <v>2000</v>
          </cell>
          <cell r="M570">
            <v>1050</v>
          </cell>
          <cell r="N570" t="str">
            <v>7206VXR/NPE-G1</v>
          </cell>
          <cell r="O570">
            <v>2000</v>
          </cell>
          <cell r="P570">
            <v>1050</v>
          </cell>
          <cell r="Q570">
            <v>5000</v>
          </cell>
          <cell r="R570">
            <v>3400</v>
          </cell>
          <cell r="S570" t="str">
            <v>NA</v>
          </cell>
          <cell r="T570" t="str">
            <v>NA</v>
          </cell>
          <cell r="U570" t="str">
            <v>NA</v>
          </cell>
        </row>
        <row r="571">
          <cell r="F571" t="str">
            <v>CESSpainCOLT Fibre120M</v>
          </cell>
          <cell r="G571">
            <v>1000</v>
          </cell>
          <cell r="H571">
            <v>1920</v>
          </cell>
          <cell r="I571">
            <v>2000</v>
          </cell>
          <cell r="J571">
            <v>560</v>
          </cell>
          <cell r="K571" t="str">
            <v>7206VXR/NPE-G1</v>
          </cell>
          <cell r="L571">
            <v>2000</v>
          </cell>
          <cell r="M571">
            <v>1050</v>
          </cell>
          <cell r="N571" t="str">
            <v>7206VXR/NPE-G1</v>
          </cell>
          <cell r="O571">
            <v>2000</v>
          </cell>
          <cell r="P571">
            <v>1050</v>
          </cell>
          <cell r="Q571">
            <v>5000</v>
          </cell>
          <cell r="R571">
            <v>3530</v>
          </cell>
          <cell r="S571" t="str">
            <v>NA</v>
          </cell>
          <cell r="T571" t="str">
            <v>NA</v>
          </cell>
          <cell r="U571" t="str">
            <v>NA</v>
          </cell>
        </row>
        <row r="572">
          <cell r="F572" t="str">
            <v>CESSpainCOLT Fibre130M</v>
          </cell>
          <cell r="G572">
            <v>1000</v>
          </cell>
          <cell r="H572">
            <v>2020</v>
          </cell>
          <cell r="I572">
            <v>2000</v>
          </cell>
          <cell r="J572">
            <v>585</v>
          </cell>
          <cell r="K572" t="str">
            <v>7206VXR/NPE-G1</v>
          </cell>
          <cell r="L572">
            <v>2000</v>
          </cell>
          <cell r="M572">
            <v>1050</v>
          </cell>
          <cell r="N572" t="str">
            <v>7206VXR/NPE-G1</v>
          </cell>
          <cell r="O572">
            <v>2000</v>
          </cell>
          <cell r="P572">
            <v>1050</v>
          </cell>
          <cell r="Q572">
            <v>5000</v>
          </cell>
          <cell r="R572">
            <v>3655</v>
          </cell>
          <cell r="S572" t="str">
            <v>NA</v>
          </cell>
          <cell r="T572" t="str">
            <v>NA</v>
          </cell>
          <cell r="U572" t="str">
            <v>NA</v>
          </cell>
        </row>
        <row r="573">
          <cell r="F573" t="str">
            <v>CESSpainCOLT Fibre140M</v>
          </cell>
          <cell r="G573">
            <v>1000</v>
          </cell>
          <cell r="H573">
            <v>2120</v>
          </cell>
          <cell r="I573">
            <v>2000</v>
          </cell>
          <cell r="J573">
            <v>610</v>
          </cell>
          <cell r="K573" t="str">
            <v>7206VXR/NPE-G1</v>
          </cell>
          <cell r="L573">
            <v>2000</v>
          </cell>
          <cell r="M573">
            <v>1050</v>
          </cell>
          <cell r="N573" t="str">
            <v>7206VXR/NPE-G1</v>
          </cell>
          <cell r="O573">
            <v>2000</v>
          </cell>
          <cell r="P573">
            <v>1050</v>
          </cell>
          <cell r="Q573">
            <v>5000</v>
          </cell>
          <cell r="R573">
            <v>3780</v>
          </cell>
          <cell r="S573" t="str">
            <v>NA</v>
          </cell>
          <cell r="T573" t="str">
            <v>NA</v>
          </cell>
          <cell r="U573" t="str">
            <v>NA</v>
          </cell>
        </row>
        <row r="574">
          <cell r="F574" t="str">
            <v>CESSpainCOLT Fibre150M</v>
          </cell>
          <cell r="G574">
            <v>1000</v>
          </cell>
          <cell r="H574">
            <v>2215</v>
          </cell>
          <cell r="I574">
            <v>2000</v>
          </cell>
          <cell r="J574">
            <v>635</v>
          </cell>
          <cell r="K574" t="str">
            <v>7206VXR/NPE-G1</v>
          </cell>
          <cell r="L574">
            <v>2000</v>
          </cell>
          <cell r="M574">
            <v>1050</v>
          </cell>
          <cell r="N574" t="str">
            <v>7206VXR/NPE-G1</v>
          </cell>
          <cell r="O574">
            <v>2000</v>
          </cell>
          <cell r="P574">
            <v>1050</v>
          </cell>
          <cell r="Q574">
            <v>5000</v>
          </cell>
          <cell r="R574">
            <v>3900</v>
          </cell>
          <cell r="S574" t="str">
            <v>NA</v>
          </cell>
          <cell r="T574" t="str">
            <v>NA</v>
          </cell>
          <cell r="U574" t="str">
            <v>NA</v>
          </cell>
        </row>
        <row r="575">
          <cell r="F575" t="str">
            <v>CESSpainCOLT Fibre155M</v>
          </cell>
          <cell r="G575">
            <v>1000</v>
          </cell>
          <cell r="H575">
            <v>2260</v>
          </cell>
          <cell r="I575">
            <v>2000</v>
          </cell>
          <cell r="J575">
            <v>645</v>
          </cell>
          <cell r="K575" t="str">
            <v>7206VXR/NPE-G1</v>
          </cell>
          <cell r="L575">
            <v>2000</v>
          </cell>
          <cell r="M575">
            <v>1050</v>
          </cell>
          <cell r="N575" t="str">
            <v>7206VXR/NPE-G1</v>
          </cell>
          <cell r="O575">
            <v>2000</v>
          </cell>
          <cell r="P575">
            <v>1050</v>
          </cell>
          <cell r="Q575">
            <v>5000</v>
          </cell>
          <cell r="R575">
            <v>3955</v>
          </cell>
          <cell r="S575" t="str">
            <v>NA</v>
          </cell>
          <cell r="T575" t="str">
            <v>NA</v>
          </cell>
          <cell r="U575" t="str">
            <v>NA</v>
          </cell>
        </row>
        <row r="576">
          <cell r="F576" t="str">
            <v>CESSpainCOLT Fibre200M</v>
          </cell>
          <cell r="G576">
            <v>1000</v>
          </cell>
          <cell r="H576">
            <v>2660</v>
          </cell>
          <cell r="I576">
            <v>2000</v>
          </cell>
          <cell r="J576">
            <v>740</v>
          </cell>
          <cell r="K576" t="str">
            <v>7206VXR/NPE-G1</v>
          </cell>
          <cell r="L576">
            <v>2000</v>
          </cell>
          <cell r="M576">
            <v>1050</v>
          </cell>
          <cell r="N576" t="str">
            <v>7206VXR/NPE-G1</v>
          </cell>
          <cell r="O576">
            <v>2000</v>
          </cell>
          <cell r="P576">
            <v>1050</v>
          </cell>
          <cell r="Q576">
            <v>5000</v>
          </cell>
          <cell r="R576">
            <v>4450</v>
          </cell>
          <cell r="S576">
            <v>3000</v>
          </cell>
          <cell r="T576">
            <v>4080</v>
          </cell>
          <cell r="U576">
            <v>25</v>
          </cell>
        </row>
        <row r="577">
          <cell r="F577" t="str">
            <v>CESSpainCOLT Fibre300M</v>
          </cell>
          <cell r="G577">
            <v>1000</v>
          </cell>
          <cell r="H577">
            <v>3445</v>
          </cell>
          <cell r="I577">
            <v>2000</v>
          </cell>
          <cell r="J577">
            <v>920</v>
          </cell>
          <cell r="K577" t="str">
            <v>7206VXR/NPE-G1</v>
          </cell>
          <cell r="L577">
            <v>2000</v>
          </cell>
          <cell r="M577">
            <v>1050</v>
          </cell>
          <cell r="N577" t="str">
            <v>7206VXR/NPE-G1</v>
          </cell>
          <cell r="O577">
            <v>2000</v>
          </cell>
          <cell r="P577">
            <v>1050</v>
          </cell>
          <cell r="Q577">
            <v>5000</v>
          </cell>
          <cell r="R577">
            <v>5415</v>
          </cell>
          <cell r="S577">
            <v>3000</v>
          </cell>
          <cell r="T577">
            <v>5240</v>
          </cell>
          <cell r="U577">
            <v>20</v>
          </cell>
        </row>
        <row r="578">
          <cell r="F578" t="str">
            <v>CESSpainCOLT Fibre400M</v>
          </cell>
          <cell r="G578">
            <v>1000</v>
          </cell>
          <cell r="H578">
            <v>4140</v>
          </cell>
          <cell r="I578">
            <v>2000</v>
          </cell>
          <cell r="J578">
            <v>1075</v>
          </cell>
          <cell r="K578" t="str">
            <v>7206VXR/NPE-G1</v>
          </cell>
          <cell r="L578">
            <v>2000</v>
          </cell>
          <cell r="M578">
            <v>1050</v>
          </cell>
          <cell r="N578" t="str">
            <v>7206VXR/NPE-G1</v>
          </cell>
          <cell r="O578">
            <v>2000</v>
          </cell>
          <cell r="P578">
            <v>1050</v>
          </cell>
          <cell r="Q578">
            <v>5000</v>
          </cell>
          <cell r="R578">
            <v>6265</v>
          </cell>
          <cell r="S578">
            <v>3000</v>
          </cell>
          <cell r="T578">
            <v>6260</v>
          </cell>
          <cell r="U578">
            <v>20</v>
          </cell>
        </row>
        <row r="579">
          <cell r="F579" t="str">
            <v>CESSpainCOLT Fibre500M</v>
          </cell>
          <cell r="G579">
            <v>1000</v>
          </cell>
          <cell r="H579">
            <v>4775</v>
          </cell>
          <cell r="I579">
            <v>2000</v>
          </cell>
          <cell r="J579">
            <v>1210</v>
          </cell>
          <cell r="K579" t="str">
            <v>ASR1002-F</v>
          </cell>
          <cell r="L579">
            <v>2000</v>
          </cell>
          <cell r="M579">
            <v>1140</v>
          </cell>
          <cell r="N579" t="str">
            <v>ASR1002-F</v>
          </cell>
          <cell r="O579">
            <v>2000</v>
          </cell>
          <cell r="P579">
            <v>1140</v>
          </cell>
          <cell r="Q579">
            <v>5000</v>
          </cell>
          <cell r="R579">
            <v>7125</v>
          </cell>
          <cell r="S579">
            <v>3000</v>
          </cell>
          <cell r="T579">
            <v>7185</v>
          </cell>
          <cell r="U579">
            <v>15</v>
          </cell>
        </row>
        <row r="580">
          <cell r="F580" t="str">
            <v>CESSpainCOLT Fibre600M</v>
          </cell>
          <cell r="G580">
            <v>1000</v>
          </cell>
          <cell r="H580">
            <v>5365</v>
          </cell>
          <cell r="I580">
            <v>2000</v>
          </cell>
          <cell r="J580">
            <v>1335</v>
          </cell>
          <cell r="K580" t="str">
            <v>ASR1002-F</v>
          </cell>
          <cell r="L580">
            <v>2000</v>
          </cell>
          <cell r="M580">
            <v>1140</v>
          </cell>
          <cell r="N580" t="str">
            <v>ASR1002-F</v>
          </cell>
          <cell r="O580">
            <v>2000</v>
          </cell>
          <cell r="P580">
            <v>1140</v>
          </cell>
          <cell r="Q580">
            <v>5000</v>
          </cell>
          <cell r="R580">
            <v>7840</v>
          </cell>
          <cell r="S580">
            <v>3000</v>
          </cell>
          <cell r="T580">
            <v>8040</v>
          </cell>
          <cell r="U580">
            <v>15</v>
          </cell>
        </row>
        <row r="581">
          <cell r="F581" t="str">
            <v>CESSpainCOLT Fibre700M</v>
          </cell>
          <cell r="G581">
            <v>1000</v>
          </cell>
          <cell r="H581">
            <v>5920</v>
          </cell>
          <cell r="I581">
            <v>2000</v>
          </cell>
          <cell r="J581">
            <v>1450</v>
          </cell>
          <cell r="K581" t="str">
            <v>ASR1002-F</v>
          </cell>
          <cell r="L581">
            <v>2000</v>
          </cell>
          <cell r="M581">
            <v>1140</v>
          </cell>
          <cell r="N581" t="str">
            <v>ASR1002-F</v>
          </cell>
          <cell r="O581">
            <v>2000</v>
          </cell>
          <cell r="P581">
            <v>1140</v>
          </cell>
          <cell r="Q581">
            <v>5000</v>
          </cell>
          <cell r="R581">
            <v>8510</v>
          </cell>
          <cell r="S581">
            <v>3000</v>
          </cell>
          <cell r="T581">
            <v>8845</v>
          </cell>
          <cell r="U581">
            <v>15</v>
          </cell>
        </row>
        <row r="582">
          <cell r="F582" t="str">
            <v>CESSpainCOLT Fibre800M</v>
          </cell>
          <cell r="G582">
            <v>1000</v>
          </cell>
          <cell r="H582">
            <v>6445</v>
          </cell>
          <cell r="I582">
            <v>2000</v>
          </cell>
          <cell r="J582">
            <v>1560</v>
          </cell>
          <cell r="K582" t="str">
            <v>ASR1002-F</v>
          </cell>
          <cell r="L582">
            <v>2000</v>
          </cell>
          <cell r="M582">
            <v>1140</v>
          </cell>
          <cell r="N582" t="str">
            <v>ASR1002-F</v>
          </cell>
          <cell r="O582">
            <v>2000</v>
          </cell>
          <cell r="P582">
            <v>1140</v>
          </cell>
          <cell r="Q582">
            <v>5000</v>
          </cell>
          <cell r="R582">
            <v>9145</v>
          </cell>
          <cell r="S582">
            <v>3000</v>
          </cell>
          <cell r="T582">
            <v>9610</v>
          </cell>
          <cell r="U582">
            <v>15</v>
          </cell>
        </row>
        <row r="583">
          <cell r="F583" t="str">
            <v>CESSpainCOLT Fibre900M</v>
          </cell>
          <cell r="G583">
            <v>1000</v>
          </cell>
          <cell r="H583">
            <v>6950</v>
          </cell>
          <cell r="I583">
            <v>2000</v>
          </cell>
          <cell r="J583">
            <v>1660</v>
          </cell>
          <cell r="K583" t="str">
            <v>ASR1002-F</v>
          </cell>
          <cell r="L583">
            <v>2000</v>
          </cell>
          <cell r="M583">
            <v>1140</v>
          </cell>
          <cell r="N583" t="str">
            <v>ASR1002-F</v>
          </cell>
          <cell r="O583">
            <v>2000</v>
          </cell>
          <cell r="P583">
            <v>1140</v>
          </cell>
          <cell r="Q583">
            <v>5000</v>
          </cell>
          <cell r="R583">
            <v>9750</v>
          </cell>
          <cell r="S583">
            <v>3000</v>
          </cell>
          <cell r="T583">
            <v>10335</v>
          </cell>
          <cell r="U583">
            <v>15</v>
          </cell>
        </row>
        <row r="584">
          <cell r="F584" t="str">
            <v>CESSpainCOLT Fibre1G</v>
          </cell>
          <cell r="G584">
            <v>1000</v>
          </cell>
          <cell r="H584">
            <v>7440</v>
          </cell>
          <cell r="I584">
            <v>2000</v>
          </cell>
          <cell r="J584">
            <v>1759.5</v>
          </cell>
          <cell r="K584" t="str">
            <v>ASR1002-F</v>
          </cell>
          <cell r="L584">
            <v>2000</v>
          </cell>
          <cell r="M584">
            <v>1140</v>
          </cell>
          <cell r="N584" t="str">
            <v>ASR1002-F</v>
          </cell>
          <cell r="O584">
            <v>2000</v>
          </cell>
          <cell r="P584">
            <v>1140</v>
          </cell>
          <cell r="Q584">
            <v>5000</v>
          </cell>
          <cell r="R584">
            <v>10339.5</v>
          </cell>
          <cell r="S584">
            <v>3000</v>
          </cell>
          <cell r="T584">
            <v>11040</v>
          </cell>
          <cell r="U584">
            <v>15</v>
          </cell>
        </row>
        <row r="585">
          <cell r="F585" t="str">
            <v>CESSpainCOLT Fibre80M</v>
          </cell>
          <cell r="G585">
            <v>500</v>
          </cell>
          <cell r="H585">
            <v>1495</v>
          </cell>
          <cell r="I585">
            <v>1200</v>
          </cell>
          <cell r="J585">
            <v>505</v>
          </cell>
          <cell r="K585" t="str">
            <v>RT-AR4640-AC-CHASSIS</v>
          </cell>
          <cell r="L585">
            <v>1000</v>
          </cell>
          <cell r="M585">
            <v>270</v>
          </cell>
          <cell r="N585" t="str">
            <v>CISCO3825</v>
          </cell>
          <cell r="O585">
            <v>1000</v>
          </cell>
          <cell r="P585">
            <v>415</v>
          </cell>
          <cell r="Q585">
            <v>2700</v>
          </cell>
          <cell r="R585">
            <v>2270</v>
          </cell>
          <cell r="S585">
            <v>1700</v>
          </cell>
          <cell r="T585">
            <v>2400</v>
          </cell>
          <cell r="U585">
            <v>30</v>
          </cell>
        </row>
        <row r="586">
          <cell r="F586" t="str">
            <v>CESSwedenCOLT Fibre64k</v>
          </cell>
          <cell r="G586">
            <v>1000</v>
          </cell>
          <cell r="H586">
            <v>1000</v>
          </cell>
          <cell r="I586">
            <v>8855</v>
          </cell>
          <cell r="J586">
            <v>1000</v>
          </cell>
          <cell r="K586" t="str">
            <v>CISCO881-K9</v>
          </cell>
          <cell r="L586">
            <v>1795</v>
          </cell>
          <cell r="M586">
            <v>495</v>
          </cell>
          <cell r="N586" t="str">
            <v>AR 28-09</v>
          </cell>
          <cell r="O586">
            <v>4485</v>
          </cell>
          <cell r="P586">
            <v>895</v>
          </cell>
          <cell r="Q586">
            <v>11650</v>
          </cell>
          <cell r="R586">
            <v>2495</v>
          </cell>
          <cell r="S586" t="str">
            <v>NA</v>
          </cell>
          <cell r="T586" t="str">
            <v>NA</v>
          </cell>
          <cell r="U586" t="str">
            <v>NA</v>
          </cell>
        </row>
        <row r="587">
          <cell r="F587" t="str">
            <v>CESSwedenCOLT Fibre128k</v>
          </cell>
          <cell r="G587">
            <v>1000</v>
          </cell>
          <cell r="H587">
            <v>1000</v>
          </cell>
          <cell r="I587">
            <v>8855</v>
          </cell>
          <cell r="J587">
            <v>1000</v>
          </cell>
          <cell r="K587" t="str">
            <v>CISCO881-K9</v>
          </cell>
          <cell r="L587">
            <v>1795</v>
          </cell>
          <cell r="M587">
            <v>495</v>
          </cell>
          <cell r="N587" t="str">
            <v>AR 28-09</v>
          </cell>
          <cell r="O587">
            <v>4485</v>
          </cell>
          <cell r="P587">
            <v>895</v>
          </cell>
          <cell r="Q587">
            <v>11650</v>
          </cell>
          <cell r="R587">
            <v>2495</v>
          </cell>
          <cell r="S587" t="str">
            <v>NA</v>
          </cell>
          <cell r="T587" t="str">
            <v>NA</v>
          </cell>
          <cell r="U587" t="str">
            <v>NA</v>
          </cell>
        </row>
        <row r="588">
          <cell r="F588" t="str">
            <v>CESSwedenCOLT Fibre256k</v>
          </cell>
          <cell r="G588">
            <v>1000</v>
          </cell>
          <cell r="H588">
            <v>1000</v>
          </cell>
          <cell r="I588">
            <v>8855</v>
          </cell>
          <cell r="J588">
            <v>1000</v>
          </cell>
          <cell r="K588" t="str">
            <v>CISCO881-K9</v>
          </cell>
          <cell r="L588">
            <v>1795</v>
          </cell>
          <cell r="M588">
            <v>495</v>
          </cell>
          <cell r="N588" t="str">
            <v>AR 28-09</v>
          </cell>
          <cell r="O588">
            <v>4485</v>
          </cell>
          <cell r="P588">
            <v>895</v>
          </cell>
          <cell r="Q588">
            <v>11650</v>
          </cell>
          <cell r="R588">
            <v>2495</v>
          </cell>
          <cell r="S588" t="str">
            <v>NA</v>
          </cell>
          <cell r="T588" t="str">
            <v>NA</v>
          </cell>
          <cell r="U588" t="str">
            <v>NA</v>
          </cell>
        </row>
        <row r="589">
          <cell r="F589" t="str">
            <v>CESSwedenCOLT Fibre0.5M</v>
          </cell>
          <cell r="G589">
            <v>1000</v>
          </cell>
          <cell r="H589">
            <v>1000</v>
          </cell>
          <cell r="I589">
            <v>8855</v>
          </cell>
          <cell r="J589">
            <v>1000</v>
          </cell>
          <cell r="K589" t="str">
            <v>CISCO881-K9</v>
          </cell>
          <cell r="L589">
            <v>1795</v>
          </cell>
          <cell r="M589">
            <v>495</v>
          </cell>
          <cell r="N589" t="str">
            <v>AR 28-09</v>
          </cell>
          <cell r="O589">
            <v>4485</v>
          </cell>
          <cell r="P589">
            <v>895</v>
          </cell>
          <cell r="Q589">
            <v>11650</v>
          </cell>
          <cell r="R589">
            <v>2495</v>
          </cell>
          <cell r="S589" t="str">
            <v>NA</v>
          </cell>
          <cell r="T589" t="str">
            <v>NA</v>
          </cell>
          <cell r="U589" t="str">
            <v>NA</v>
          </cell>
        </row>
        <row r="590">
          <cell r="F590" t="str">
            <v>CESSwedenCOLT Fibre1M</v>
          </cell>
          <cell r="G590">
            <v>1000</v>
          </cell>
          <cell r="H590">
            <v>1000</v>
          </cell>
          <cell r="I590">
            <v>8855</v>
          </cell>
          <cell r="J590">
            <v>1000</v>
          </cell>
          <cell r="K590" t="str">
            <v>CISCO881-K9</v>
          </cell>
          <cell r="L590">
            <v>1795</v>
          </cell>
          <cell r="M590">
            <v>495</v>
          </cell>
          <cell r="N590" t="str">
            <v>AR 28-09</v>
          </cell>
          <cell r="O590">
            <v>4485</v>
          </cell>
          <cell r="P590">
            <v>895</v>
          </cell>
          <cell r="Q590">
            <v>11650</v>
          </cell>
          <cell r="R590">
            <v>2495</v>
          </cell>
          <cell r="S590" t="str">
            <v>NA</v>
          </cell>
          <cell r="T590" t="str">
            <v>NA</v>
          </cell>
          <cell r="U590" t="str">
            <v>NA</v>
          </cell>
        </row>
        <row r="591">
          <cell r="F591" t="str">
            <v>CESSwedenCOLT Fibre1.5M</v>
          </cell>
          <cell r="G591">
            <v>1000</v>
          </cell>
          <cell r="H591">
            <v>1000</v>
          </cell>
          <cell r="I591">
            <v>8855</v>
          </cell>
          <cell r="J591">
            <v>1000</v>
          </cell>
          <cell r="K591" t="str">
            <v>CISCO881-K9</v>
          </cell>
          <cell r="L591">
            <v>1795</v>
          </cell>
          <cell r="M591">
            <v>495</v>
          </cell>
          <cell r="N591" t="str">
            <v>AR 28-09</v>
          </cell>
          <cell r="O591">
            <v>4485</v>
          </cell>
          <cell r="P591">
            <v>895</v>
          </cell>
          <cell r="Q591">
            <v>11650</v>
          </cell>
          <cell r="R591">
            <v>2495</v>
          </cell>
          <cell r="S591" t="str">
            <v>NA</v>
          </cell>
          <cell r="T591" t="str">
            <v>NA</v>
          </cell>
          <cell r="U591" t="str">
            <v>NA</v>
          </cell>
        </row>
        <row r="592">
          <cell r="F592" t="str">
            <v>CESSwedenCOLT Fibre2M</v>
          </cell>
          <cell r="G592">
            <v>1000</v>
          </cell>
          <cell r="H592">
            <v>1000</v>
          </cell>
          <cell r="I592">
            <v>8855</v>
          </cell>
          <cell r="J592">
            <v>1000</v>
          </cell>
          <cell r="K592" t="str">
            <v>CISCO881-K9</v>
          </cell>
          <cell r="L592">
            <v>1795</v>
          </cell>
          <cell r="M592">
            <v>495</v>
          </cell>
          <cell r="N592" t="str">
            <v>AR 28-09</v>
          </cell>
          <cell r="O592">
            <v>4485</v>
          </cell>
          <cell r="P592">
            <v>895</v>
          </cell>
          <cell r="Q592">
            <v>11650</v>
          </cell>
          <cell r="R592">
            <v>2495</v>
          </cell>
          <cell r="S592" t="str">
            <v>NA</v>
          </cell>
          <cell r="T592" t="str">
            <v>NA</v>
          </cell>
          <cell r="U592" t="str">
            <v>NA</v>
          </cell>
        </row>
        <row r="593">
          <cell r="F593" t="str">
            <v>CESSwedenCOLT Fibre3M</v>
          </cell>
          <cell r="G593">
            <v>1800</v>
          </cell>
          <cell r="H593">
            <v>1225</v>
          </cell>
          <cell r="I593">
            <v>15000</v>
          </cell>
          <cell r="J593">
            <v>1320</v>
          </cell>
          <cell r="K593" t="str">
            <v>CISCO881-K9</v>
          </cell>
          <cell r="L593">
            <v>1795</v>
          </cell>
          <cell r="M593">
            <v>495</v>
          </cell>
          <cell r="N593" t="str">
            <v>AR 28-09</v>
          </cell>
          <cell r="O593">
            <v>4485</v>
          </cell>
          <cell r="P593">
            <v>895</v>
          </cell>
          <cell r="Q593">
            <v>18595</v>
          </cell>
          <cell r="R593">
            <v>3040</v>
          </cell>
          <cell r="S593" t="str">
            <v>NA</v>
          </cell>
          <cell r="T593" t="str">
            <v>NA</v>
          </cell>
          <cell r="U593" t="str">
            <v>NA</v>
          </cell>
        </row>
        <row r="594">
          <cell r="F594" t="str">
            <v>CESSwedenCOLT Fibre4M</v>
          </cell>
          <cell r="G594">
            <v>1800</v>
          </cell>
          <cell r="H594">
            <v>1415</v>
          </cell>
          <cell r="I594">
            <v>15000</v>
          </cell>
          <cell r="J594">
            <v>1605</v>
          </cell>
          <cell r="K594" t="str">
            <v>CISCO881-K9</v>
          </cell>
          <cell r="L594">
            <v>1795</v>
          </cell>
          <cell r="M594">
            <v>495</v>
          </cell>
          <cell r="N594" t="str">
            <v>AR 28-09</v>
          </cell>
          <cell r="O594">
            <v>4485</v>
          </cell>
          <cell r="P594">
            <v>895</v>
          </cell>
          <cell r="Q594">
            <v>18595</v>
          </cell>
          <cell r="R594">
            <v>3515</v>
          </cell>
          <cell r="S594" t="str">
            <v>NA</v>
          </cell>
          <cell r="T594" t="str">
            <v>NA</v>
          </cell>
          <cell r="U594" t="str">
            <v>NA</v>
          </cell>
        </row>
        <row r="595">
          <cell r="F595" t="str">
            <v>CESSwedenCOLT Fibre5M</v>
          </cell>
          <cell r="G595">
            <v>1800</v>
          </cell>
          <cell r="H595">
            <v>1585</v>
          </cell>
          <cell r="I595">
            <v>15000</v>
          </cell>
          <cell r="J595">
            <v>1870</v>
          </cell>
          <cell r="K595" t="str">
            <v>AR 28-31</v>
          </cell>
          <cell r="L595">
            <v>4485</v>
          </cell>
          <cell r="M595">
            <v>940</v>
          </cell>
          <cell r="N595" t="str">
            <v>CISCO1841</v>
          </cell>
          <cell r="O595">
            <v>4485</v>
          </cell>
          <cell r="P595">
            <v>1210</v>
          </cell>
          <cell r="Q595">
            <v>21285</v>
          </cell>
          <cell r="R595">
            <v>4395</v>
          </cell>
          <cell r="S595">
            <v>16800</v>
          </cell>
          <cell r="T595">
            <v>4150</v>
          </cell>
          <cell r="U595">
            <v>830</v>
          </cell>
        </row>
        <row r="596">
          <cell r="F596" t="str">
            <v>CESSwedenCOLT Fibre6M</v>
          </cell>
          <cell r="G596">
            <v>1800</v>
          </cell>
          <cell r="H596">
            <v>1740</v>
          </cell>
          <cell r="I596">
            <v>15000</v>
          </cell>
          <cell r="J596">
            <v>2120</v>
          </cell>
          <cell r="K596" t="str">
            <v>AR 28-31</v>
          </cell>
          <cell r="L596">
            <v>4485</v>
          </cell>
          <cell r="M596">
            <v>940</v>
          </cell>
          <cell r="N596" t="str">
            <v>CISCO1841</v>
          </cell>
          <cell r="O596">
            <v>4485</v>
          </cell>
          <cell r="P596">
            <v>1210</v>
          </cell>
          <cell r="Q596">
            <v>21285</v>
          </cell>
          <cell r="R596">
            <v>4800</v>
          </cell>
          <cell r="S596" t="str">
            <v>NA</v>
          </cell>
          <cell r="T596" t="str">
            <v>NA</v>
          </cell>
          <cell r="U596" t="str">
            <v>NA</v>
          </cell>
        </row>
        <row r="597">
          <cell r="F597" t="str">
            <v>CESSwedenCOLT Fibre7M</v>
          </cell>
          <cell r="G597">
            <v>1800</v>
          </cell>
          <cell r="H597">
            <v>1880</v>
          </cell>
          <cell r="I597">
            <v>15000</v>
          </cell>
          <cell r="J597">
            <v>2355</v>
          </cell>
          <cell r="K597" t="str">
            <v>AR 28-31</v>
          </cell>
          <cell r="L597">
            <v>4485</v>
          </cell>
          <cell r="M597">
            <v>940</v>
          </cell>
          <cell r="N597" t="str">
            <v>CISCO1841</v>
          </cell>
          <cell r="O597">
            <v>4485</v>
          </cell>
          <cell r="P597">
            <v>1210</v>
          </cell>
          <cell r="Q597">
            <v>21285</v>
          </cell>
          <cell r="R597">
            <v>5175</v>
          </cell>
          <cell r="S597" t="str">
            <v>NA</v>
          </cell>
          <cell r="T597" t="str">
            <v>NA</v>
          </cell>
          <cell r="U597" t="str">
            <v>NA</v>
          </cell>
        </row>
        <row r="598">
          <cell r="F598" t="str">
            <v>CESSwedenCOLT Fibre8M</v>
          </cell>
          <cell r="G598">
            <v>1800</v>
          </cell>
          <cell r="H598">
            <v>2010</v>
          </cell>
          <cell r="I598">
            <v>15000</v>
          </cell>
          <cell r="J598">
            <v>2580</v>
          </cell>
          <cell r="K598" t="str">
            <v>AR 28-31</v>
          </cell>
          <cell r="L598">
            <v>4485</v>
          </cell>
          <cell r="M598">
            <v>940</v>
          </cell>
          <cell r="N598" t="str">
            <v>CISCO1841</v>
          </cell>
          <cell r="O598">
            <v>4485</v>
          </cell>
          <cell r="P598">
            <v>1210</v>
          </cell>
          <cell r="Q598">
            <v>21285</v>
          </cell>
          <cell r="R598">
            <v>5530</v>
          </cell>
          <cell r="S598" t="str">
            <v>NA</v>
          </cell>
          <cell r="T598" t="str">
            <v>NA</v>
          </cell>
          <cell r="U598" t="str">
            <v>NA</v>
          </cell>
        </row>
        <row r="599">
          <cell r="F599" t="str">
            <v>CESSwedenCOLT Fibre9M</v>
          </cell>
          <cell r="G599">
            <v>1800</v>
          </cell>
          <cell r="H599">
            <v>2135</v>
          </cell>
          <cell r="I599">
            <v>15000</v>
          </cell>
          <cell r="J599">
            <v>2795</v>
          </cell>
          <cell r="K599" t="str">
            <v>AR 28-31</v>
          </cell>
          <cell r="L599">
            <v>4485</v>
          </cell>
          <cell r="M599">
            <v>940</v>
          </cell>
          <cell r="N599" t="str">
            <v>CISCO2811</v>
          </cell>
          <cell r="O599">
            <v>4485</v>
          </cell>
          <cell r="P599">
            <v>1570</v>
          </cell>
          <cell r="Q599">
            <v>21285</v>
          </cell>
          <cell r="R599">
            <v>5870</v>
          </cell>
          <cell r="S599" t="str">
            <v>NA</v>
          </cell>
          <cell r="T599" t="str">
            <v>NA</v>
          </cell>
          <cell r="U599" t="str">
            <v>NA</v>
          </cell>
        </row>
        <row r="600">
          <cell r="F600" t="str">
            <v>CESSwedenCOLT Fibre10M</v>
          </cell>
          <cell r="G600">
            <v>1800</v>
          </cell>
          <cell r="H600">
            <v>2250</v>
          </cell>
          <cell r="I600">
            <v>15000</v>
          </cell>
          <cell r="J600">
            <v>3000</v>
          </cell>
          <cell r="K600" t="str">
            <v>AR 28-31</v>
          </cell>
          <cell r="L600">
            <v>4485</v>
          </cell>
          <cell r="M600">
            <v>940</v>
          </cell>
          <cell r="N600" t="str">
            <v>CISCO2811</v>
          </cell>
          <cell r="O600">
            <v>4485</v>
          </cell>
          <cell r="P600">
            <v>1570</v>
          </cell>
          <cell r="Q600">
            <v>21285</v>
          </cell>
          <cell r="R600">
            <v>6190</v>
          </cell>
          <cell r="S600">
            <v>16800</v>
          </cell>
          <cell r="T600">
            <v>6300</v>
          </cell>
          <cell r="U600">
            <v>630</v>
          </cell>
        </row>
        <row r="601">
          <cell r="F601" t="str">
            <v>CESSwedenCOLT Fibre11M</v>
          </cell>
          <cell r="G601">
            <v>4529.9795454499999</v>
          </cell>
          <cell r="H601">
            <v>2375</v>
          </cell>
          <cell r="I601">
            <v>15000</v>
          </cell>
          <cell r="J601">
            <v>3080</v>
          </cell>
          <cell r="K601" t="str">
            <v>AR 28-31</v>
          </cell>
          <cell r="L601">
            <v>4485</v>
          </cell>
          <cell r="M601">
            <v>940</v>
          </cell>
          <cell r="N601" t="str">
            <v>CISCO2811</v>
          </cell>
          <cell r="O601">
            <v>4485</v>
          </cell>
          <cell r="P601">
            <v>1570</v>
          </cell>
          <cell r="Q601">
            <v>24014.979545449998</v>
          </cell>
          <cell r="R601">
            <v>6395</v>
          </cell>
          <cell r="S601" t="str">
            <v>NA</v>
          </cell>
          <cell r="T601" t="str">
            <v>NA</v>
          </cell>
          <cell r="U601" t="str">
            <v>NA</v>
          </cell>
        </row>
        <row r="602">
          <cell r="F602" t="str">
            <v>CESSwedenCOLT Fibre12M</v>
          </cell>
          <cell r="G602">
            <v>4529.9795454499999</v>
          </cell>
          <cell r="H602">
            <v>2495</v>
          </cell>
          <cell r="I602">
            <v>15000</v>
          </cell>
          <cell r="J602">
            <v>3155</v>
          </cell>
          <cell r="K602" t="str">
            <v>AR 28-31</v>
          </cell>
          <cell r="L602">
            <v>4485</v>
          </cell>
          <cell r="M602">
            <v>940</v>
          </cell>
          <cell r="N602" t="str">
            <v>CISCO2811</v>
          </cell>
          <cell r="O602">
            <v>4485</v>
          </cell>
          <cell r="P602">
            <v>1570</v>
          </cell>
          <cell r="Q602">
            <v>24014.979545449998</v>
          </cell>
          <cell r="R602">
            <v>6590</v>
          </cell>
          <cell r="S602" t="str">
            <v>NA</v>
          </cell>
          <cell r="T602" t="str">
            <v>NA</v>
          </cell>
          <cell r="U602" t="str">
            <v>NA</v>
          </cell>
        </row>
        <row r="603">
          <cell r="F603" t="str">
            <v>CESSwedenCOLT Fibre13M</v>
          </cell>
          <cell r="G603">
            <v>4529.9795454499999</v>
          </cell>
          <cell r="H603">
            <v>2610</v>
          </cell>
          <cell r="I603">
            <v>15000</v>
          </cell>
          <cell r="J603">
            <v>3225</v>
          </cell>
          <cell r="K603" t="str">
            <v>AR 28-31</v>
          </cell>
          <cell r="L603">
            <v>4485</v>
          </cell>
          <cell r="M603">
            <v>940</v>
          </cell>
          <cell r="N603" t="str">
            <v>CISCO2811</v>
          </cell>
          <cell r="O603">
            <v>4485</v>
          </cell>
          <cell r="P603">
            <v>1570</v>
          </cell>
          <cell r="Q603">
            <v>24014.979545449998</v>
          </cell>
          <cell r="R603">
            <v>6775</v>
          </cell>
          <cell r="S603" t="str">
            <v>NA</v>
          </cell>
          <cell r="T603" t="str">
            <v>NA</v>
          </cell>
          <cell r="U603" t="str">
            <v>NA</v>
          </cell>
        </row>
        <row r="604">
          <cell r="F604" t="str">
            <v>CESSwedenCOLT Fibre14M</v>
          </cell>
          <cell r="G604">
            <v>4529.9795454499999</v>
          </cell>
          <cell r="H604">
            <v>2725</v>
          </cell>
          <cell r="I604">
            <v>15000</v>
          </cell>
          <cell r="J604">
            <v>3290</v>
          </cell>
          <cell r="K604" t="str">
            <v>AR 28-31</v>
          </cell>
          <cell r="L604">
            <v>4485</v>
          </cell>
          <cell r="M604">
            <v>940</v>
          </cell>
          <cell r="N604" t="str">
            <v>CISCO2811</v>
          </cell>
          <cell r="O604">
            <v>4485</v>
          </cell>
          <cell r="P604">
            <v>1570</v>
          </cell>
          <cell r="Q604">
            <v>24014.979545449998</v>
          </cell>
          <cell r="R604">
            <v>6955</v>
          </cell>
          <cell r="S604" t="str">
            <v>NA</v>
          </cell>
          <cell r="T604" t="str">
            <v>NA</v>
          </cell>
          <cell r="U604" t="str">
            <v>NA</v>
          </cell>
        </row>
        <row r="605">
          <cell r="F605" t="str">
            <v>CESSwedenCOLT Fibre15M</v>
          </cell>
          <cell r="G605">
            <v>4529.9795454499999</v>
          </cell>
          <cell r="H605">
            <v>2835</v>
          </cell>
          <cell r="I605">
            <v>15000</v>
          </cell>
          <cell r="J605">
            <v>3350</v>
          </cell>
          <cell r="K605" t="str">
            <v>AR 28-31</v>
          </cell>
          <cell r="L605">
            <v>4485</v>
          </cell>
          <cell r="M605">
            <v>940</v>
          </cell>
          <cell r="N605" t="str">
            <v>CISCO2811</v>
          </cell>
          <cell r="O605">
            <v>4485</v>
          </cell>
          <cell r="P605">
            <v>1570</v>
          </cell>
          <cell r="Q605">
            <v>24014.979545449998</v>
          </cell>
          <cell r="R605">
            <v>7125</v>
          </cell>
          <cell r="S605">
            <v>19530</v>
          </cell>
          <cell r="T605">
            <v>7425</v>
          </cell>
          <cell r="U605">
            <v>495</v>
          </cell>
        </row>
        <row r="606">
          <cell r="F606" t="str">
            <v>CESSwedenCOLT Fibre16M</v>
          </cell>
          <cell r="G606">
            <v>4529.9795454499999</v>
          </cell>
          <cell r="H606">
            <v>2940</v>
          </cell>
          <cell r="I606">
            <v>15000</v>
          </cell>
          <cell r="J606">
            <v>3410</v>
          </cell>
          <cell r="K606" t="str">
            <v>AR 28-31</v>
          </cell>
          <cell r="L606">
            <v>4485</v>
          </cell>
          <cell r="M606">
            <v>940</v>
          </cell>
          <cell r="N606" t="str">
            <v>CISCO2811</v>
          </cell>
          <cell r="O606">
            <v>4485</v>
          </cell>
          <cell r="P606">
            <v>1570</v>
          </cell>
          <cell r="Q606">
            <v>24014.979545449998</v>
          </cell>
          <cell r="R606">
            <v>7290</v>
          </cell>
          <cell r="S606" t="str">
            <v>NA</v>
          </cell>
          <cell r="T606" t="str">
            <v>NA</v>
          </cell>
          <cell r="U606" t="str">
            <v>NA</v>
          </cell>
        </row>
        <row r="607">
          <cell r="F607" t="str">
            <v>CESSwedenCOLT Fibre17M</v>
          </cell>
          <cell r="G607">
            <v>4529.9795454499999</v>
          </cell>
          <cell r="H607">
            <v>3045</v>
          </cell>
          <cell r="I607">
            <v>15000</v>
          </cell>
          <cell r="J607">
            <v>3465</v>
          </cell>
          <cell r="K607" t="str">
            <v>AR 28-31</v>
          </cell>
          <cell r="L607">
            <v>4485</v>
          </cell>
          <cell r="M607">
            <v>940</v>
          </cell>
          <cell r="N607" t="str">
            <v>CISCO2811</v>
          </cell>
          <cell r="O607">
            <v>4485</v>
          </cell>
          <cell r="P607">
            <v>1570</v>
          </cell>
          <cell r="Q607">
            <v>24014.979545449998</v>
          </cell>
          <cell r="R607">
            <v>7450</v>
          </cell>
          <cell r="S607" t="str">
            <v>NA</v>
          </cell>
          <cell r="T607" t="str">
            <v>NA</v>
          </cell>
          <cell r="U607" t="str">
            <v>NA</v>
          </cell>
        </row>
        <row r="608">
          <cell r="F608" t="str">
            <v>CESSwedenCOLT Fibre18M</v>
          </cell>
          <cell r="G608">
            <v>4529.9795454499999</v>
          </cell>
          <cell r="H608">
            <v>3145</v>
          </cell>
          <cell r="I608">
            <v>15000</v>
          </cell>
          <cell r="J608">
            <v>3520</v>
          </cell>
          <cell r="K608" t="str">
            <v>AR 28-31</v>
          </cell>
          <cell r="L608">
            <v>4485</v>
          </cell>
          <cell r="M608">
            <v>940</v>
          </cell>
          <cell r="N608" t="str">
            <v>CISCO2811</v>
          </cell>
          <cell r="O608">
            <v>4485</v>
          </cell>
          <cell r="P608">
            <v>1570</v>
          </cell>
          <cell r="Q608">
            <v>24014.979545449998</v>
          </cell>
          <cell r="R608">
            <v>7605</v>
          </cell>
          <cell r="S608" t="str">
            <v>NA</v>
          </cell>
          <cell r="T608" t="str">
            <v>NA</v>
          </cell>
          <cell r="U608" t="str">
            <v>NA</v>
          </cell>
        </row>
        <row r="609">
          <cell r="F609" t="str">
            <v>CESSwedenCOLT Fibre19M</v>
          </cell>
          <cell r="G609">
            <v>4529.9795454499999</v>
          </cell>
          <cell r="H609">
            <v>3245</v>
          </cell>
          <cell r="I609">
            <v>15000</v>
          </cell>
          <cell r="J609">
            <v>3570</v>
          </cell>
          <cell r="K609" t="str">
            <v>AR 28-31</v>
          </cell>
          <cell r="L609">
            <v>4485</v>
          </cell>
          <cell r="M609">
            <v>940</v>
          </cell>
          <cell r="N609" t="str">
            <v>CISCO2811</v>
          </cell>
          <cell r="O609">
            <v>4485</v>
          </cell>
          <cell r="P609">
            <v>1570</v>
          </cell>
          <cell r="Q609">
            <v>24014.979545449998</v>
          </cell>
          <cell r="R609">
            <v>7755</v>
          </cell>
          <cell r="S609" t="str">
            <v>NA</v>
          </cell>
          <cell r="T609" t="str">
            <v>NA</v>
          </cell>
          <cell r="U609" t="str">
            <v>NA</v>
          </cell>
        </row>
        <row r="610">
          <cell r="F610" t="str">
            <v>CESSwedenCOLT Fibre20M</v>
          </cell>
          <cell r="G610">
            <v>4529.9795454499999</v>
          </cell>
          <cell r="H610">
            <v>3340</v>
          </cell>
          <cell r="I610">
            <v>15000</v>
          </cell>
          <cell r="J610">
            <v>3620</v>
          </cell>
          <cell r="K610" t="str">
            <v>AR 28-31</v>
          </cell>
          <cell r="L610">
            <v>4485</v>
          </cell>
          <cell r="M610">
            <v>940</v>
          </cell>
          <cell r="N610" t="str">
            <v>CISCO2811</v>
          </cell>
          <cell r="O610">
            <v>4485</v>
          </cell>
          <cell r="P610">
            <v>1570</v>
          </cell>
          <cell r="Q610">
            <v>24014.979545449998</v>
          </cell>
          <cell r="R610">
            <v>7900</v>
          </cell>
          <cell r="S610">
            <v>19530</v>
          </cell>
          <cell r="T610">
            <v>8355</v>
          </cell>
          <cell r="U610">
            <v>420</v>
          </cell>
        </row>
        <row r="611">
          <cell r="F611" t="str">
            <v>CESSwedenCOLT Fibre25M</v>
          </cell>
          <cell r="G611">
            <v>4529.9795454499999</v>
          </cell>
          <cell r="H611">
            <v>3795</v>
          </cell>
          <cell r="I611">
            <v>15000</v>
          </cell>
          <cell r="J611">
            <v>3845</v>
          </cell>
          <cell r="K611" t="str">
            <v>RT-AR4640-AC-CHASSIS</v>
          </cell>
          <cell r="L611">
            <v>8975</v>
          </cell>
          <cell r="M611">
            <v>2425</v>
          </cell>
          <cell r="N611" t="str">
            <v>CISCO3825</v>
          </cell>
          <cell r="O611">
            <v>8975</v>
          </cell>
          <cell r="P611">
            <v>3725</v>
          </cell>
          <cell r="Q611">
            <v>28504.979545449998</v>
          </cell>
          <cell r="R611">
            <v>10065</v>
          </cell>
          <cell r="S611">
            <v>19530</v>
          </cell>
          <cell r="T611">
            <v>9170</v>
          </cell>
          <cell r="U611">
            <v>370</v>
          </cell>
        </row>
        <row r="612">
          <cell r="F612" t="str">
            <v>CESSwedenCOLT Fibre30M</v>
          </cell>
          <cell r="G612">
            <v>4529.9795454499999</v>
          </cell>
          <cell r="H612">
            <v>4210</v>
          </cell>
          <cell r="I612">
            <v>15000</v>
          </cell>
          <cell r="J612">
            <v>4040</v>
          </cell>
          <cell r="K612" t="str">
            <v>RT-AR4640-AC-CHASSIS</v>
          </cell>
          <cell r="L612">
            <v>8975</v>
          </cell>
          <cell r="M612">
            <v>2425</v>
          </cell>
          <cell r="N612" t="str">
            <v>CISCO3825</v>
          </cell>
          <cell r="O612">
            <v>8975</v>
          </cell>
          <cell r="P612">
            <v>3725</v>
          </cell>
          <cell r="Q612">
            <v>28504.979545449998</v>
          </cell>
          <cell r="R612">
            <v>10675</v>
          </cell>
          <cell r="S612">
            <v>19530</v>
          </cell>
          <cell r="T612">
            <v>9900</v>
          </cell>
          <cell r="U612">
            <v>330</v>
          </cell>
        </row>
        <row r="613">
          <cell r="F613" t="str">
            <v>CESSwedenCOLT Fibre34M</v>
          </cell>
          <cell r="G613">
            <v>4529.9795454499999</v>
          </cell>
          <cell r="H613">
            <v>4520</v>
          </cell>
          <cell r="I613">
            <v>15000</v>
          </cell>
          <cell r="J613">
            <v>4180</v>
          </cell>
          <cell r="K613" t="str">
            <v>RT-AR4640-AC-CHASSIS</v>
          </cell>
          <cell r="L613">
            <v>8975</v>
          </cell>
          <cell r="M613">
            <v>2425</v>
          </cell>
          <cell r="N613" t="str">
            <v>CISCO3825</v>
          </cell>
          <cell r="O613">
            <v>8975</v>
          </cell>
          <cell r="P613">
            <v>3725</v>
          </cell>
          <cell r="Q613">
            <v>28504.979545449998</v>
          </cell>
          <cell r="R613">
            <v>11125</v>
          </cell>
          <cell r="S613" t="str">
            <v>NA</v>
          </cell>
          <cell r="T613" t="str">
            <v>NA</v>
          </cell>
          <cell r="U613" t="str">
            <v>NA</v>
          </cell>
        </row>
        <row r="614">
          <cell r="F614" t="str">
            <v>CESSwedenCOLT Fibre35M</v>
          </cell>
          <cell r="G614">
            <v>11125</v>
          </cell>
          <cell r="H614">
            <v>11125</v>
          </cell>
          <cell r="I614">
            <v>11125</v>
          </cell>
          <cell r="J614">
            <v>11125</v>
          </cell>
          <cell r="K614">
            <v>11125</v>
          </cell>
          <cell r="L614">
            <v>11125</v>
          </cell>
          <cell r="M614">
            <v>11125</v>
          </cell>
          <cell r="N614">
            <v>11125</v>
          </cell>
          <cell r="O614">
            <v>11125</v>
          </cell>
          <cell r="P614">
            <v>11125</v>
          </cell>
          <cell r="Q614">
            <v>11125</v>
          </cell>
          <cell r="R614">
            <v>11125</v>
          </cell>
          <cell r="S614">
            <v>19530</v>
          </cell>
          <cell r="T614">
            <v>10545</v>
          </cell>
          <cell r="U614">
            <v>305</v>
          </cell>
        </row>
        <row r="615">
          <cell r="F615" t="str">
            <v>CESSwedenCOLT Fibre40M</v>
          </cell>
          <cell r="G615">
            <v>4529.9795454499999</v>
          </cell>
          <cell r="H615">
            <v>4960</v>
          </cell>
          <cell r="I615">
            <v>15000</v>
          </cell>
          <cell r="J615">
            <v>4365</v>
          </cell>
          <cell r="K615" t="str">
            <v>RT-AR4640-AC-CHASSIS</v>
          </cell>
          <cell r="L615">
            <v>8975</v>
          </cell>
          <cell r="M615">
            <v>2425</v>
          </cell>
          <cell r="N615" t="str">
            <v>CISCO3825</v>
          </cell>
          <cell r="O615">
            <v>8975</v>
          </cell>
          <cell r="P615">
            <v>3725</v>
          </cell>
          <cell r="Q615">
            <v>28504.979545449998</v>
          </cell>
          <cell r="R615">
            <v>11750</v>
          </cell>
          <cell r="S615">
            <v>19530</v>
          </cell>
          <cell r="T615">
            <v>11190</v>
          </cell>
          <cell r="U615">
            <v>280</v>
          </cell>
        </row>
        <row r="616">
          <cell r="F616" t="str">
            <v>CESSwedenCOLT Fibre45M</v>
          </cell>
          <cell r="G616">
            <v>4529.9795454499999</v>
          </cell>
          <cell r="H616">
            <v>5305</v>
          </cell>
          <cell r="I616">
            <v>15000</v>
          </cell>
          <cell r="J616">
            <v>4505</v>
          </cell>
          <cell r="K616" t="str">
            <v>RT-AR4640-AC-CHASSIS</v>
          </cell>
          <cell r="L616">
            <v>8975</v>
          </cell>
          <cell r="M616">
            <v>2425</v>
          </cell>
          <cell r="N616" t="str">
            <v>CISCO3825</v>
          </cell>
          <cell r="O616">
            <v>8975</v>
          </cell>
          <cell r="P616">
            <v>3725</v>
          </cell>
          <cell r="Q616">
            <v>28504.979545449998</v>
          </cell>
          <cell r="R616">
            <v>12235</v>
          </cell>
          <cell r="S616">
            <v>19530</v>
          </cell>
          <cell r="T616">
            <v>11775</v>
          </cell>
          <cell r="U616">
            <v>265</v>
          </cell>
        </row>
        <row r="617">
          <cell r="F617" t="str">
            <v>CESSwedenCOLT Fibre50M</v>
          </cell>
          <cell r="G617">
            <v>4529.9795454499999</v>
          </cell>
          <cell r="H617">
            <v>5635</v>
          </cell>
          <cell r="I617">
            <v>15000</v>
          </cell>
          <cell r="J617">
            <v>4625</v>
          </cell>
          <cell r="K617" t="str">
            <v>RT-AR4640-AC-CHASSIS</v>
          </cell>
          <cell r="L617">
            <v>8975</v>
          </cell>
          <cell r="M617">
            <v>2425</v>
          </cell>
          <cell r="N617" t="str">
            <v>CISCO3825</v>
          </cell>
          <cell r="O617">
            <v>8975</v>
          </cell>
          <cell r="P617">
            <v>3725</v>
          </cell>
          <cell r="Q617">
            <v>28504.979545449998</v>
          </cell>
          <cell r="R617">
            <v>12685</v>
          </cell>
          <cell r="S617">
            <v>19530</v>
          </cell>
          <cell r="T617">
            <v>12315</v>
          </cell>
          <cell r="U617">
            <v>250</v>
          </cell>
        </row>
        <row r="618">
          <cell r="F618" t="str">
            <v>CESSwedenCOLT Fibre60M</v>
          </cell>
          <cell r="G618">
            <v>4529.9795454499999</v>
          </cell>
          <cell r="H618">
            <v>6295</v>
          </cell>
          <cell r="I618">
            <v>15000</v>
          </cell>
          <cell r="J618">
            <v>4590</v>
          </cell>
          <cell r="K618" t="str">
            <v>RT-AR4640-AC-CHASSIS</v>
          </cell>
          <cell r="L618">
            <v>8975</v>
          </cell>
          <cell r="M618">
            <v>2425</v>
          </cell>
          <cell r="N618" t="str">
            <v>CISCO3825</v>
          </cell>
          <cell r="O618">
            <v>8975</v>
          </cell>
          <cell r="P618">
            <v>3725</v>
          </cell>
          <cell r="Q618">
            <v>28504.979545449998</v>
          </cell>
          <cell r="R618">
            <v>13310</v>
          </cell>
          <cell r="S618">
            <v>19530</v>
          </cell>
          <cell r="T618">
            <v>13065</v>
          </cell>
          <cell r="U618">
            <v>220</v>
          </cell>
        </row>
        <row r="619">
          <cell r="F619" t="str">
            <v>CESSwedenCOLT Fibre70M</v>
          </cell>
          <cell r="G619">
            <v>220</v>
          </cell>
          <cell r="H619">
            <v>220</v>
          </cell>
          <cell r="I619">
            <v>220</v>
          </cell>
          <cell r="J619">
            <v>220</v>
          </cell>
          <cell r="K619">
            <v>220</v>
          </cell>
          <cell r="L619">
            <v>220</v>
          </cell>
          <cell r="M619">
            <v>220</v>
          </cell>
          <cell r="N619">
            <v>220</v>
          </cell>
          <cell r="O619">
            <v>220</v>
          </cell>
          <cell r="P619">
            <v>220</v>
          </cell>
          <cell r="Q619">
            <v>220</v>
          </cell>
          <cell r="R619">
            <v>220</v>
          </cell>
          <cell r="S619">
            <v>19529.979545449998</v>
          </cell>
          <cell r="T619">
            <v>14630</v>
          </cell>
          <cell r="U619">
            <v>210</v>
          </cell>
        </row>
        <row r="620">
          <cell r="F620" t="str">
            <v>CESSwedenCOLT Fibre75M</v>
          </cell>
          <cell r="G620">
            <v>4529.9795454499999</v>
          </cell>
          <cell r="H620">
            <v>7205</v>
          </cell>
          <cell r="I620">
            <v>15000</v>
          </cell>
          <cell r="J620">
            <v>4550</v>
          </cell>
          <cell r="K620" t="str">
            <v>RT-AR4640-AC-CHASSIS</v>
          </cell>
          <cell r="L620">
            <v>8975</v>
          </cell>
          <cell r="M620">
            <v>2425</v>
          </cell>
          <cell r="N620" t="str">
            <v>CISCO3825</v>
          </cell>
          <cell r="O620">
            <v>8975</v>
          </cell>
          <cell r="P620">
            <v>3725</v>
          </cell>
          <cell r="Q620">
            <v>28504.979545449998</v>
          </cell>
          <cell r="R620">
            <v>14180</v>
          </cell>
          <cell r="S620" t="str">
            <v>NA</v>
          </cell>
          <cell r="T620" t="str">
            <v>NA</v>
          </cell>
          <cell r="U620" t="str">
            <v>NA</v>
          </cell>
        </row>
        <row r="621">
          <cell r="F621" t="str">
            <v>CESSwedenCOLT Fibre90M</v>
          </cell>
          <cell r="G621">
            <v>4529.9795454499999</v>
          </cell>
          <cell r="H621">
            <v>8045</v>
          </cell>
          <cell r="I621">
            <v>15000</v>
          </cell>
          <cell r="J621">
            <v>4520</v>
          </cell>
          <cell r="K621" t="str">
            <v>RT-AR4640-AC-CHASSIS</v>
          </cell>
          <cell r="L621">
            <v>8975</v>
          </cell>
          <cell r="M621">
            <v>2425</v>
          </cell>
          <cell r="N621" t="str">
            <v>CISCO3825</v>
          </cell>
          <cell r="O621">
            <v>8975</v>
          </cell>
          <cell r="P621">
            <v>3725</v>
          </cell>
          <cell r="Q621">
            <v>28504.979545449998</v>
          </cell>
          <cell r="R621">
            <v>14990</v>
          </cell>
          <cell r="S621">
            <v>19530</v>
          </cell>
          <cell r="T621">
            <v>15080</v>
          </cell>
          <cell r="U621">
            <v>170</v>
          </cell>
        </row>
        <row r="622">
          <cell r="F622" t="str">
            <v>CESSwedenCOLT Fibre100M</v>
          </cell>
          <cell r="G622">
            <v>4529.9795454499999</v>
          </cell>
          <cell r="H622">
            <v>8575</v>
          </cell>
          <cell r="I622">
            <v>15000</v>
          </cell>
          <cell r="J622">
            <v>4500</v>
          </cell>
          <cell r="K622" t="str">
            <v>RT-AR4640-AC-CHASSIS</v>
          </cell>
          <cell r="L622">
            <v>8975</v>
          </cell>
          <cell r="M622">
            <v>2425</v>
          </cell>
          <cell r="N622" t="str">
            <v>CISCO3825</v>
          </cell>
          <cell r="O622">
            <v>8975</v>
          </cell>
          <cell r="P622">
            <v>3725</v>
          </cell>
          <cell r="Q622">
            <v>28504.979545449998</v>
          </cell>
          <cell r="R622">
            <v>15500</v>
          </cell>
          <cell r="S622">
            <v>19530</v>
          </cell>
          <cell r="T622">
            <v>15690</v>
          </cell>
          <cell r="U622">
            <v>160</v>
          </cell>
        </row>
        <row r="623">
          <cell r="F623" t="str">
            <v>CESSwedenCOLT Fibre110M</v>
          </cell>
          <cell r="G623">
            <v>9059.9590908999999</v>
          </cell>
          <cell r="H623">
            <v>9065</v>
          </cell>
          <cell r="I623">
            <v>25000</v>
          </cell>
          <cell r="J623">
            <v>4710</v>
          </cell>
          <cell r="K623" t="str">
            <v>7206VXR/NPE-G1</v>
          </cell>
          <cell r="L623">
            <v>17945</v>
          </cell>
          <cell r="M623">
            <v>9420</v>
          </cell>
          <cell r="N623" t="str">
            <v>7206VXR/NPE-G1</v>
          </cell>
          <cell r="O623">
            <v>17945</v>
          </cell>
          <cell r="P623">
            <v>9420</v>
          </cell>
          <cell r="Q623">
            <v>52004.959090899996</v>
          </cell>
          <cell r="R623">
            <v>23195</v>
          </cell>
          <cell r="S623" t="str">
            <v>NA</v>
          </cell>
          <cell r="T623" t="str">
            <v>NA</v>
          </cell>
          <cell r="U623" t="str">
            <v>NA</v>
          </cell>
        </row>
        <row r="624">
          <cell r="F624" t="str">
            <v>CESSwedenCOLT Fibre120M</v>
          </cell>
          <cell r="G624">
            <v>9059.9590908999999</v>
          </cell>
          <cell r="H624">
            <v>9540</v>
          </cell>
          <cell r="I624">
            <v>25000</v>
          </cell>
          <cell r="J624">
            <v>4910</v>
          </cell>
          <cell r="K624" t="str">
            <v>7206VXR/NPE-G1</v>
          </cell>
          <cell r="L624">
            <v>17945</v>
          </cell>
          <cell r="M624">
            <v>9420</v>
          </cell>
          <cell r="N624" t="str">
            <v>7206VXR/NPE-G1</v>
          </cell>
          <cell r="O624">
            <v>17945</v>
          </cell>
          <cell r="P624">
            <v>9420</v>
          </cell>
          <cell r="Q624">
            <v>52004.959090899996</v>
          </cell>
          <cell r="R624">
            <v>23870</v>
          </cell>
          <cell r="S624" t="str">
            <v>NA</v>
          </cell>
          <cell r="T624" t="str">
            <v>NA</v>
          </cell>
          <cell r="U624" t="str">
            <v>NA</v>
          </cell>
        </row>
        <row r="625">
          <cell r="F625" t="str">
            <v>CESSwedenCOLT Fibre130M</v>
          </cell>
          <cell r="G625">
            <v>9059.9590908999999</v>
          </cell>
          <cell r="H625">
            <v>10000</v>
          </cell>
          <cell r="I625">
            <v>25000</v>
          </cell>
          <cell r="J625">
            <v>5100</v>
          </cell>
          <cell r="K625" t="str">
            <v>7206VXR/NPE-G1</v>
          </cell>
          <cell r="L625">
            <v>17945</v>
          </cell>
          <cell r="M625">
            <v>9420</v>
          </cell>
          <cell r="N625" t="str">
            <v>7206VXR/NPE-G1</v>
          </cell>
          <cell r="O625">
            <v>17945</v>
          </cell>
          <cell r="P625">
            <v>9420</v>
          </cell>
          <cell r="Q625">
            <v>52004.959090899996</v>
          </cell>
          <cell r="R625">
            <v>24520</v>
          </cell>
          <cell r="S625" t="str">
            <v>NA</v>
          </cell>
          <cell r="T625" t="str">
            <v>NA</v>
          </cell>
          <cell r="U625" t="str">
            <v>NA</v>
          </cell>
        </row>
        <row r="626">
          <cell r="F626" t="str">
            <v>CESSwedenCOLT Fibre140M</v>
          </cell>
          <cell r="G626">
            <v>9059.9590908999999</v>
          </cell>
          <cell r="H626">
            <v>10445</v>
          </cell>
          <cell r="I626">
            <v>25000</v>
          </cell>
          <cell r="J626">
            <v>5285</v>
          </cell>
          <cell r="K626" t="str">
            <v>7206VXR/NPE-G1</v>
          </cell>
          <cell r="L626">
            <v>17945</v>
          </cell>
          <cell r="M626">
            <v>9420</v>
          </cell>
          <cell r="N626" t="str">
            <v>7206VXR/NPE-G1</v>
          </cell>
          <cell r="O626">
            <v>17945</v>
          </cell>
          <cell r="P626">
            <v>9420</v>
          </cell>
          <cell r="Q626">
            <v>52004.959090899996</v>
          </cell>
          <cell r="R626">
            <v>25150</v>
          </cell>
          <cell r="S626" t="str">
            <v>NA</v>
          </cell>
          <cell r="T626" t="str">
            <v>NA</v>
          </cell>
          <cell r="U626" t="str">
            <v>NA</v>
          </cell>
        </row>
        <row r="627">
          <cell r="F627" t="str">
            <v>CESSwedenCOLT Fibre150M</v>
          </cell>
          <cell r="G627">
            <v>9059.9590908999999</v>
          </cell>
          <cell r="H627">
            <v>10875</v>
          </cell>
          <cell r="I627">
            <v>25000</v>
          </cell>
          <cell r="J627">
            <v>5465</v>
          </cell>
          <cell r="K627" t="str">
            <v>7206VXR/NPE-G1</v>
          </cell>
          <cell r="L627">
            <v>17945</v>
          </cell>
          <cell r="M627">
            <v>9420</v>
          </cell>
          <cell r="N627" t="str">
            <v>7206VXR/NPE-G1</v>
          </cell>
          <cell r="O627">
            <v>17945</v>
          </cell>
          <cell r="P627">
            <v>9420</v>
          </cell>
          <cell r="Q627">
            <v>52004.959090899996</v>
          </cell>
          <cell r="R627">
            <v>25760</v>
          </cell>
          <cell r="S627" t="str">
            <v>NA</v>
          </cell>
          <cell r="T627" t="str">
            <v>NA</v>
          </cell>
          <cell r="U627" t="str">
            <v>NA</v>
          </cell>
        </row>
        <row r="628">
          <cell r="F628" t="str">
            <v>CESSwedenCOLT Fibre155M</v>
          </cell>
          <cell r="G628">
            <v>9059.9590908999999</v>
          </cell>
          <cell r="H628">
            <v>11085</v>
          </cell>
          <cell r="I628">
            <v>25000</v>
          </cell>
          <cell r="J628">
            <v>5550</v>
          </cell>
          <cell r="K628" t="str">
            <v>7206VXR/NPE-G1</v>
          </cell>
          <cell r="L628">
            <v>17945</v>
          </cell>
          <cell r="M628">
            <v>9420</v>
          </cell>
          <cell r="N628" t="str">
            <v>7206VXR/NPE-G1</v>
          </cell>
          <cell r="O628">
            <v>17945</v>
          </cell>
          <cell r="P628">
            <v>9420</v>
          </cell>
          <cell r="Q628">
            <v>52004.959090899996</v>
          </cell>
          <cell r="R628">
            <v>26055</v>
          </cell>
          <cell r="S628" t="str">
            <v>NA</v>
          </cell>
          <cell r="T628" t="str">
            <v>NA</v>
          </cell>
          <cell r="U628" t="str">
            <v>NA</v>
          </cell>
        </row>
        <row r="629">
          <cell r="F629" t="str">
            <v>CESSwedenCOLT Fibre200M</v>
          </cell>
          <cell r="G629">
            <v>9059.9590908999999</v>
          </cell>
          <cell r="H629">
            <v>12870</v>
          </cell>
          <cell r="I629">
            <v>25000</v>
          </cell>
          <cell r="J629">
            <v>6275</v>
          </cell>
          <cell r="K629" t="str">
            <v>7206VXR/NPE-G1</v>
          </cell>
          <cell r="L629">
            <v>17945</v>
          </cell>
          <cell r="M629">
            <v>9420</v>
          </cell>
          <cell r="N629" t="str">
            <v>7206VXR/NPE-G1</v>
          </cell>
          <cell r="O629">
            <v>17945</v>
          </cell>
          <cell r="P629">
            <v>9420</v>
          </cell>
          <cell r="Q629">
            <v>52004.959090899996</v>
          </cell>
          <cell r="R629">
            <v>28565</v>
          </cell>
          <cell r="S629">
            <v>34060</v>
          </cell>
          <cell r="T629">
            <v>22975</v>
          </cell>
          <cell r="U629">
            <v>115</v>
          </cell>
        </row>
        <row r="630">
          <cell r="F630" t="str">
            <v>CESSwedenCOLT Fibre300M</v>
          </cell>
          <cell r="G630">
            <v>9059.9590908999999</v>
          </cell>
          <cell r="H630">
            <v>16315</v>
          </cell>
          <cell r="I630">
            <v>25000</v>
          </cell>
          <cell r="J630">
            <v>7625</v>
          </cell>
          <cell r="K630" t="str">
            <v>7206VXR/NPE-G1</v>
          </cell>
          <cell r="L630">
            <v>17945</v>
          </cell>
          <cell r="M630">
            <v>9420</v>
          </cell>
          <cell r="N630" t="str">
            <v>7206VXR/NPE-G1</v>
          </cell>
          <cell r="O630">
            <v>17945</v>
          </cell>
          <cell r="P630">
            <v>9420</v>
          </cell>
          <cell r="Q630">
            <v>52004.959090899996</v>
          </cell>
          <cell r="R630">
            <v>33360</v>
          </cell>
          <cell r="S630">
            <v>34060</v>
          </cell>
          <cell r="T630">
            <v>28730</v>
          </cell>
          <cell r="U630">
            <v>100</v>
          </cell>
        </row>
        <row r="631">
          <cell r="F631" t="str">
            <v>CESSwedenCOLT Fibre400M</v>
          </cell>
          <cell r="G631">
            <v>9059.9590908999999</v>
          </cell>
          <cell r="H631">
            <v>19305</v>
          </cell>
          <cell r="I631">
            <v>25000</v>
          </cell>
          <cell r="J631">
            <v>8755</v>
          </cell>
          <cell r="K631" t="str">
            <v>7206VXR/NPE-G1</v>
          </cell>
          <cell r="L631">
            <v>17945</v>
          </cell>
          <cell r="M631">
            <v>9420</v>
          </cell>
          <cell r="N631" t="str">
            <v>7206VXR/NPE-G1</v>
          </cell>
          <cell r="O631">
            <v>17945</v>
          </cell>
          <cell r="P631">
            <v>9420</v>
          </cell>
          <cell r="Q631">
            <v>52004.959090899996</v>
          </cell>
          <cell r="R631">
            <v>37480</v>
          </cell>
          <cell r="S631">
            <v>34060</v>
          </cell>
          <cell r="T631">
            <v>33675</v>
          </cell>
          <cell r="U631">
            <v>85</v>
          </cell>
        </row>
        <row r="632">
          <cell r="F632" t="str">
            <v>CESSwedenCOLT Fibre500M</v>
          </cell>
          <cell r="G632">
            <v>9059.9590908999999</v>
          </cell>
          <cell r="H632">
            <v>22000</v>
          </cell>
          <cell r="I632">
            <v>25000</v>
          </cell>
          <cell r="J632">
            <v>9745</v>
          </cell>
          <cell r="K632" t="str">
            <v>ASR1002-F</v>
          </cell>
          <cell r="L632">
            <v>17945</v>
          </cell>
          <cell r="M632">
            <v>10230</v>
          </cell>
          <cell r="N632" t="str">
            <v>ASR1002-F</v>
          </cell>
          <cell r="O632">
            <v>17945</v>
          </cell>
          <cell r="P632">
            <v>10230</v>
          </cell>
          <cell r="Q632">
            <v>52004.959090899996</v>
          </cell>
          <cell r="R632">
            <v>41975</v>
          </cell>
          <cell r="S632">
            <v>34060</v>
          </cell>
          <cell r="T632">
            <v>38095</v>
          </cell>
          <cell r="U632">
            <v>80</v>
          </cell>
        </row>
        <row r="633">
          <cell r="F633" t="str">
            <v>CESSwedenCOLT Fibre600M</v>
          </cell>
          <cell r="G633">
            <v>9059.9590908999999</v>
          </cell>
          <cell r="H633">
            <v>24475</v>
          </cell>
          <cell r="I633">
            <v>25000</v>
          </cell>
          <cell r="J633">
            <v>10635</v>
          </cell>
          <cell r="K633" t="str">
            <v>ASR1002-F</v>
          </cell>
          <cell r="L633">
            <v>17945</v>
          </cell>
          <cell r="M633">
            <v>10230</v>
          </cell>
          <cell r="N633" t="str">
            <v>ASR1002-F</v>
          </cell>
          <cell r="O633">
            <v>17945</v>
          </cell>
          <cell r="P633">
            <v>10230</v>
          </cell>
          <cell r="Q633">
            <v>52004.959090899996</v>
          </cell>
          <cell r="R633">
            <v>45340</v>
          </cell>
          <cell r="S633">
            <v>34060</v>
          </cell>
          <cell r="T633">
            <v>42135</v>
          </cell>
          <cell r="U633">
            <v>75</v>
          </cell>
        </row>
        <row r="634">
          <cell r="F634" t="str">
            <v>CESSwedenCOLT Fibre700M</v>
          </cell>
          <cell r="G634">
            <v>9059.9590908999999</v>
          </cell>
          <cell r="H634">
            <v>26785</v>
          </cell>
          <cell r="I634">
            <v>25000</v>
          </cell>
          <cell r="J634">
            <v>11450</v>
          </cell>
          <cell r="K634" t="str">
            <v>ASR1002-F</v>
          </cell>
          <cell r="L634">
            <v>17945</v>
          </cell>
          <cell r="M634">
            <v>10230</v>
          </cell>
          <cell r="N634" t="str">
            <v>ASR1002-F</v>
          </cell>
          <cell r="O634">
            <v>17945</v>
          </cell>
          <cell r="P634">
            <v>10230</v>
          </cell>
          <cell r="Q634">
            <v>52004.959090899996</v>
          </cell>
          <cell r="R634">
            <v>48465</v>
          </cell>
          <cell r="S634">
            <v>34060</v>
          </cell>
          <cell r="T634">
            <v>45885</v>
          </cell>
          <cell r="U634">
            <v>70</v>
          </cell>
        </row>
        <row r="635">
          <cell r="F635" t="str">
            <v>CESSwedenCOLT Fibre800M</v>
          </cell>
          <cell r="G635">
            <v>9059.9590908999999</v>
          </cell>
          <cell r="H635">
            <v>28960</v>
          </cell>
          <cell r="I635">
            <v>25000</v>
          </cell>
          <cell r="J635">
            <v>12210</v>
          </cell>
          <cell r="K635" t="str">
            <v>ASR1002-F</v>
          </cell>
          <cell r="L635">
            <v>17945</v>
          </cell>
          <cell r="M635">
            <v>10230</v>
          </cell>
          <cell r="N635" t="str">
            <v>ASR1002-F</v>
          </cell>
          <cell r="O635">
            <v>17945</v>
          </cell>
          <cell r="P635">
            <v>10230</v>
          </cell>
          <cell r="Q635">
            <v>52004.959090899996</v>
          </cell>
          <cell r="R635">
            <v>51400</v>
          </cell>
          <cell r="S635">
            <v>34060</v>
          </cell>
          <cell r="T635">
            <v>49405</v>
          </cell>
          <cell r="U635">
            <v>65</v>
          </cell>
        </row>
        <row r="636">
          <cell r="F636" t="str">
            <v>CESSwedenCOLT Fibre900M</v>
          </cell>
          <cell r="G636">
            <v>9059.9590908999999</v>
          </cell>
          <cell r="H636">
            <v>31025</v>
          </cell>
          <cell r="I636">
            <v>25000</v>
          </cell>
          <cell r="J636">
            <v>12920</v>
          </cell>
          <cell r="K636" t="str">
            <v>ASR1002-F</v>
          </cell>
          <cell r="L636">
            <v>17945</v>
          </cell>
          <cell r="M636">
            <v>10230</v>
          </cell>
          <cell r="N636" t="str">
            <v>ASR1002-F</v>
          </cell>
          <cell r="O636">
            <v>17945</v>
          </cell>
          <cell r="P636">
            <v>10230</v>
          </cell>
          <cell r="Q636">
            <v>52004.959090899996</v>
          </cell>
          <cell r="R636">
            <v>54175</v>
          </cell>
          <cell r="S636">
            <v>34060</v>
          </cell>
          <cell r="T636">
            <v>52735</v>
          </cell>
          <cell r="U636">
            <v>60</v>
          </cell>
        </row>
        <row r="637">
          <cell r="F637" t="str">
            <v>CESSwedenCOLT Fibre1G</v>
          </cell>
          <cell r="G637">
            <v>9059.9590908999999</v>
          </cell>
          <cell r="H637">
            <v>33000</v>
          </cell>
          <cell r="I637">
            <v>25000</v>
          </cell>
          <cell r="J637">
            <v>13600</v>
          </cell>
          <cell r="K637" t="str">
            <v>ASR1002-F</v>
          </cell>
          <cell r="L637">
            <v>17945</v>
          </cell>
          <cell r="M637">
            <v>10230</v>
          </cell>
          <cell r="N637" t="str">
            <v>ASR1002-F</v>
          </cell>
          <cell r="O637">
            <v>17945</v>
          </cell>
          <cell r="P637">
            <v>10230</v>
          </cell>
          <cell r="Q637">
            <v>52004.959090899996</v>
          </cell>
          <cell r="R637">
            <v>56830</v>
          </cell>
          <cell r="S637">
            <v>34060</v>
          </cell>
          <cell r="T637">
            <v>55920</v>
          </cell>
          <cell r="U637">
            <v>60</v>
          </cell>
        </row>
        <row r="638">
          <cell r="F638" t="str">
            <v>CESSwedenCOLT Fibre80M</v>
          </cell>
          <cell r="G638">
            <v>4529.9795454499999</v>
          </cell>
          <cell r="H638">
            <v>7490</v>
          </cell>
          <cell r="I638">
            <v>15000</v>
          </cell>
          <cell r="J638">
            <v>4540</v>
          </cell>
          <cell r="K638" t="str">
            <v>RT-AR4640-AC-CHASSIS</v>
          </cell>
          <cell r="L638">
            <v>8975</v>
          </cell>
          <cell r="M638">
            <v>2425</v>
          </cell>
          <cell r="N638" t="str">
            <v>CISCO3825</v>
          </cell>
          <cell r="O638">
            <v>8975</v>
          </cell>
          <cell r="P638">
            <v>3725</v>
          </cell>
          <cell r="Q638">
            <v>28504.979545449998</v>
          </cell>
          <cell r="R638">
            <v>14455</v>
          </cell>
          <cell r="S638">
            <v>19530</v>
          </cell>
          <cell r="T638">
            <v>14440</v>
          </cell>
          <cell r="U638">
            <v>185</v>
          </cell>
        </row>
        <row r="639">
          <cell r="F639" t="str">
            <v>CESSwitzerlandCOLT Fibre64k</v>
          </cell>
          <cell r="G639">
            <v>255</v>
          </cell>
          <cell r="H639">
            <v>260</v>
          </cell>
          <cell r="I639">
            <v>1805</v>
          </cell>
          <cell r="J639">
            <v>215</v>
          </cell>
          <cell r="K639" t="str">
            <v>CISCO881-K9</v>
          </cell>
          <cell r="L639">
            <v>260</v>
          </cell>
          <cell r="M639">
            <v>70</v>
          </cell>
          <cell r="N639" t="str">
            <v>AR 28-09</v>
          </cell>
          <cell r="O639">
            <v>650</v>
          </cell>
          <cell r="P639">
            <v>130</v>
          </cell>
          <cell r="Q639">
            <v>2320</v>
          </cell>
          <cell r="R639">
            <v>545</v>
          </cell>
          <cell r="S639" t="str">
            <v>NA</v>
          </cell>
          <cell r="T639" t="str">
            <v>NA</v>
          </cell>
          <cell r="U639" t="str">
            <v>NA</v>
          </cell>
        </row>
        <row r="640">
          <cell r="F640" t="str">
            <v>CESSwitzerlandCOLT Fibre128k</v>
          </cell>
          <cell r="G640">
            <v>255</v>
          </cell>
          <cell r="H640">
            <v>260</v>
          </cell>
          <cell r="I640">
            <v>1805</v>
          </cell>
          <cell r="J640">
            <v>215</v>
          </cell>
          <cell r="K640" t="str">
            <v>CISCO881-K9</v>
          </cell>
          <cell r="L640">
            <v>260</v>
          </cell>
          <cell r="M640">
            <v>70</v>
          </cell>
          <cell r="N640" t="str">
            <v>AR 28-09</v>
          </cell>
          <cell r="O640">
            <v>650</v>
          </cell>
          <cell r="P640">
            <v>130</v>
          </cell>
          <cell r="Q640">
            <v>2320</v>
          </cell>
          <cell r="R640">
            <v>545</v>
          </cell>
          <cell r="S640" t="str">
            <v>NA</v>
          </cell>
          <cell r="T640" t="str">
            <v>NA</v>
          </cell>
          <cell r="U640" t="str">
            <v>NA</v>
          </cell>
        </row>
        <row r="641">
          <cell r="F641" t="str">
            <v>CESSwitzerlandCOLT Fibre256k</v>
          </cell>
          <cell r="G641">
            <v>255</v>
          </cell>
          <cell r="H641">
            <v>260</v>
          </cell>
          <cell r="I641">
            <v>1805</v>
          </cell>
          <cell r="J641">
            <v>215</v>
          </cell>
          <cell r="K641" t="str">
            <v>CISCO881-K9</v>
          </cell>
          <cell r="L641">
            <v>260</v>
          </cell>
          <cell r="M641">
            <v>70</v>
          </cell>
          <cell r="N641" t="str">
            <v>AR 28-09</v>
          </cell>
          <cell r="O641">
            <v>650</v>
          </cell>
          <cell r="P641">
            <v>130</v>
          </cell>
          <cell r="Q641">
            <v>2320</v>
          </cell>
          <cell r="R641">
            <v>545</v>
          </cell>
          <cell r="S641" t="str">
            <v>NA</v>
          </cell>
          <cell r="T641" t="str">
            <v>NA</v>
          </cell>
          <cell r="U641" t="str">
            <v>NA</v>
          </cell>
        </row>
        <row r="642">
          <cell r="F642" t="str">
            <v>CESSwitzerlandCOLT Fibre0.5M</v>
          </cell>
          <cell r="G642">
            <v>255</v>
          </cell>
          <cell r="H642">
            <v>260</v>
          </cell>
          <cell r="I642">
            <v>1805</v>
          </cell>
          <cell r="J642">
            <v>215</v>
          </cell>
          <cell r="K642" t="str">
            <v>CISCO881-K9</v>
          </cell>
          <cell r="L642">
            <v>260</v>
          </cell>
          <cell r="M642">
            <v>70</v>
          </cell>
          <cell r="N642" t="str">
            <v>AR 28-09</v>
          </cell>
          <cell r="O642">
            <v>650</v>
          </cell>
          <cell r="P642">
            <v>130</v>
          </cell>
          <cell r="Q642">
            <v>2320</v>
          </cell>
          <cell r="R642">
            <v>545</v>
          </cell>
          <cell r="S642" t="str">
            <v>NA</v>
          </cell>
          <cell r="T642" t="str">
            <v>NA</v>
          </cell>
          <cell r="U642" t="str">
            <v>NA</v>
          </cell>
        </row>
        <row r="643">
          <cell r="F643" t="str">
            <v>CESSwitzerlandCOLT Fibre1M</v>
          </cell>
          <cell r="G643">
            <v>255</v>
          </cell>
          <cell r="H643">
            <v>260</v>
          </cell>
          <cell r="I643">
            <v>1805</v>
          </cell>
          <cell r="J643">
            <v>215</v>
          </cell>
          <cell r="K643" t="str">
            <v>CISCO881-K9</v>
          </cell>
          <cell r="L643">
            <v>260</v>
          </cell>
          <cell r="M643">
            <v>70</v>
          </cell>
          <cell r="N643" t="str">
            <v>AR 28-09</v>
          </cell>
          <cell r="O643">
            <v>650</v>
          </cell>
          <cell r="P643">
            <v>130</v>
          </cell>
          <cell r="Q643">
            <v>2320</v>
          </cell>
          <cell r="R643">
            <v>545</v>
          </cell>
          <cell r="S643" t="str">
            <v>NA</v>
          </cell>
          <cell r="T643" t="str">
            <v>NA</v>
          </cell>
          <cell r="U643" t="str">
            <v>NA</v>
          </cell>
        </row>
        <row r="644">
          <cell r="F644" t="str">
            <v>CESSwitzerlandCOLT Fibre1.5M</v>
          </cell>
          <cell r="G644">
            <v>255</v>
          </cell>
          <cell r="H644">
            <v>260</v>
          </cell>
          <cell r="I644">
            <v>1805</v>
          </cell>
          <cell r="J644">
            <v>215</v>
          </cell>
          <cell r="K644" t="str">
            <v>CISCO881-K9</v>
          </cell>
          <cell r="L644">
            <v>260</v>
          </cell>
          <cell r="M644">
            <v>70</v>
          </cell>
          <cell r="N644" t="str">
            <v>AR 28-09</v>
          </cell>
          <cell r="O644">
            <v>650</v>
          </cell>
          <cell r="P644">
            <v>130</v>
          </cell>
          <cell r="Q644">
            <v>2320</v>
          </cell>
          <cell r="R644">
            <v>545</v>
          </cell>
          <cell r="S644" t="str">
            <v>NA</v>
          </cell>
          <cell r="T644" t="str">
            <v>NA</v>
          </cell>
          <cell r="U644" t="str">
            <v>NA</v>
          </cell>
        </row>
        <row r="645">
          <cell r="F645" t="str">
            <v>CESSwitzerlandCOLT Fibre2M</v>
          </cell>
          <cell r="G645">
            <v>255</v>
          </cell>
          <cell r="H645">
            <v>260</v>
          </cell>
          <cell r="I645">
            <v>1805</v>
          </cell>
          <cell r="J645">
            <v>215</v>
          </cell>
          <cell r="K645" t="str">
            <v>CISCO881-K9</v>
          </cell>
          <cell r="L645">
            <v>260</v>
          </cell>
          <cell r="M645">
            <v>70</v>
          </cell>
          <cell r="N645" t="str">
            <v>AR 28-09</v>
          </cell>
          <cell r="O645">
            <v>650</v>
          </cell>
          <cell r="P645">
            <v>130</v>
          </cell>
          <cell r="Q645">
            <v>2320</v>
          </cell>
          <cell r="R645">
            <v>545</v>
          </cell>
          <cell r="S645" t="str">
            <v>NA</v>
          </cell>
          <cell r="T645" t="str">
            <v>NA</v>
          </cell>
          <cell r="U645" t="str">
            <v>NA</v>
          </cell>
        </row>
        <row r="646">
          <cell r="F646" t="str">
            <v>CESSwitzerlandCOLT Fibre3M</v>
          </cell>
          <cell r="G646">
            <v>500</v>
          </cell>
          <cell r="H646">
            <v>290</v>
          </cell>
          <cell r="I646">
            <v>3150</v>
          </cell>
          <cell r="J646">
            <v>255</v>
          </cell>
          <cell r="K646" t="str">
            <v>CISCO881-K9</v>
          </cell>
          <cell r="L646">
            <v>260</v>
          </cell>
          <cell r="M646">
            <v>70</v>
          </cell>
          <cell r="N646" t="str">
            <v>AR 28-09</v>
          </cell>
          <cell r="O646">
            <v>650</v>
          </cell>
          <cell r="P646">
            <v>130</v>
          </cell>
          <cell r="Q646">
            <v>3910</v>
          </cell>
          <cell r="R646">
            <v>615</v>
          </cell>
          <cell r="S646" t="str">
            <v>NA</v>
          </cell>
          <cell r="T646" t="str">
            <v>NA</v>
          </cell>
          <cell r="U646" t="str">
            <v>NA</v>
          </cell>
        </row>
        <row r="647">
          <cell r="F647" t="str">
            <v>CESSwitzerlandCOLT Fibre4M</v>
          </cell>
          <cell r="G647">
            <v>500</v>
          </cell>
          <cell r="H647">
            <v>315</v>
          </cell>
          <cell r="I647">
            <v>3150</v>
          </cell>
          <cell r="J647">
            <v>290</v>
          </cell>
          <cell r="K647" t="str">
            <v>CISCO881-K9</v>
          </cell>
          <cell r="L647">
            <v>260</v>
          </cell>
          <cell r="M647">
            <v>70</v>
          </cell>
          <cell r="N647" t="str">
            <v>AR 28-09</v>
          </cell>
          <cell r="O647">
            <v>650</v>
          </cell>
          <cell r="P647">
            <v>130</v>
          </cell>
          <cell r="Q647">
            <v>3910</v>
          </cell>
          <cell r="R647">
            <v>675</v>
          </cell>
          <cell r="S647" t="str">
            <v>NA</v>
          </cell>
          <cell r="T647" t="str">
            <v>NA</v>
          </cell>
          <cell r="U647" t="str">
            <v>NA</v>
          </cell>
        </row>
        <row r="648">
          <cell r="F648" t="str">
            <v>CESSwitzerlandCOLT Fibre5M</v>
          </cell>
          <cell r="G648">
            <v>500</v>
          </cell>
          <cell r="H648">
            <v>335</v>
          </cell>
          <cell r="I648">
            <v>3150</v>
          </cell>
          <cell r="J648">
            <v>320</v>
          </cell>
          <cell r="K648" t="str">
            <v>AR 28-31</v>
          </cell>
          <cell r="L648">
            <v>650</v>
          </cell>
          <cell r="M648">
            <v>135</v>
          </cell>
          <cell r="N648" t="str">
            <v>CISCO1841</v>
          </cell>
          <cell r="O648">
            <v>650</v>
          </cell>
          <cell r="P648">
            <v>175</v>
          </cell>
          <cell r="Q648">
            <v>4300</v>
          </cell>
          <cell r="R648">
            <v>790</v>
          </cell>
          <cell r="S648">
            <v>3650</v>
          </cell>
          <cell r="T648">
            <v>790</v>
          </cell>
          <cell r="U648">
            <v>160</v>
          </cell>
        </row>
        <row r="649">
          <cell r="F649" t="str">
            <v>CESSwitzerlandCOLT Fibre6M</v>
          </cell>
          <cell r="G649">
            <v>500</v>
          </cell>
          <cell r="H649">
            <v>350</v>
          </cell>
          <cell r="I649">
            <v>3150</v>
          </cell>
          <cell r="J649">
            <v>345</v>
          </cell>
          <cell r="K649" t="str">
            <v>AR 28-31</v>
          </cell>
          <cell r="L649">
            <v>650</v>
          </cell>
          <cell r="M649">
            <v>135</v>
          </cell>
          <cell r="N649" t="str">
            <v>CISCO1841</v>
          </cell>
          <cell r="O649">
            <v>650</v>
          </cell>
          <cell r="P649">
            <v>175</v>
          </cell>
          <cell r="Q649">
            <v>4300</v>
          </cell>
          <cell r="R649">
            <v>830</v>
          </cell>
          <cell r="S649" t="str">
            <v>NA</v>
          </cell>
          <cell r="T649" t="str">
            <v>NA</v>
          </cell>
          <cell r="U649" t="str">
            <v>NA</v>
          </cell>
        </row>
        <row r="650">
          <cell r="F650" t="str">
            <v>CESSwitzerlandCOLT Fibre7M</v>
          </cell>
          <cell r="G650">
            <v>500</v>
          </cell>
          <cell r="H650">
            <v>365</v>
          </cell>
          <cell r="I650">
            <v>3150</v>
          </cell>
          <cell r="J650">
            <v>370</v>
          </cell>
          <cell r="K650" t="str">
            <v>AR 28-31</v>
          </cell>
          <cell r="L650">
            <v>650</v>
          </cell>
          <cell r="M650">
            <v>135</v>
          </cell>
          <cell r="N650" t="str">
            <v>CISCO1841</v>
          </cell>
          <cell r="O650">
            <v>650</v>
          </cell>
          <cell r="P650">
            <v>175</v>
          </cell>
          <cell r="Q650">
            <v>4300</v>
          </cell>
          <cell r="R650">
            <v>870</v>
          </cell>
          <cell r="S650" t="str">
            <v>NA</v>
          </cell>
          <cell r="T650" t="str">
            <v>NA</v>
          </cell>
          <cell r="U650" t="str">
            <v>NA</v>
          </cell>
        </row>
        <row r="651">
          <cell r="F651" t="str">
            <v>CESSwitzerlandCOLT Fibre8M</v>
          </cell>
          <cell r="G651">
            <v>500</v>
          </cell>
          <cell r="H651">
            <v>380</v>
          </cell>
          <cell r="I651">
            <v>3150</v>
          </cell>
          <cell r="J651">
            <v>390</v>
          </cell>
          <cell r="K651" t="str">
            <v>AR 28-31</v>
          </cell>
          <cell r="L651">
            <v>650</v>
          </cell>
          <cell r="M651">
            <v>135</v>
          </cell>
          <cell r="N651" t="str">
            <v>CISCO1841</v>
          </cell>
          <cell r="O651">
            <v>650</v>
          </cell>
          <cell r="P651">
            <v>175</v>
          </cell>
          <cell r="Q651">
            <v>4300</v>
          </cell>
          <cell r="R651">
            <v>905</v>
          </cell>
          <cell r="S651" t="str">
            <v>NA</v>
          </cell>
          <cell r="T651" t="str">
            <v>NA</v>
          </cell>
          <cell r="U651" t="str">
            <v>NA</v>
          </cell>
        </row>
        <row r="652">
          <cell r="F652" t="str">
            <v>CESSwitzerlandCOLT Fibre9M</v>
          </cell>
          <cell r="G652">
            <v>500</v>
          </cell>
          <cell r="H652">
            <v>390</v>
          </cell>
          <cell r="I652">
            <v>3150</v>
          </cell>
          <cell r="J652">
            <v>410</v>
          </cell>
          <cell r="K652" t="str">
            <v>AR 28-31</v>
          </cell>
          <cell r="L652">
            <v>650</v>
          </cell>
          <cell r="M652">
            <v>135</v>
          </cell>
          <cell r="N652" t="str">
            <v>CISCO2811</v>
          </cell>
          <cell r="O652">
            <v>650</v>
          </cell>
          <cell r="P652">
            <v>225</v>
          </cell>
          <cell r="Q652">
            <v>4300</v>
          </cell>
          <cell r="R652">
            <v>935</v>
          </cell>
          <cell r="S652" t="str">
            <v>NA</v>
          </cell>
          <cell r="T652" t="str">
            <v>NA</v>
          </cell>
          <cell r="U652" t="str">
            <v>NA</v>
          </cell>
        </row>
        <row r="653">
          <cell r="F653" t="str">
            <v>CESSwitzerlandCOLT Fibre10M</v>
          </cell>
          <cell r="G653">
            <v>500</v>
          </cell>
          <cell r="H653">
            <v>400</v>
          </cell>
          <cell r="I653">
            <v>3150</v>
          </cell>
          <cell r="J653">
            <v>430</v>
          </cell>
          <cell r="K653" t="str">
            <v>AR 28-31</v>
          </cell>
          <cell r="L653">
            <v>650</v>
          </cell>
          <cell r="M653">
            <v>135</v>
          </cell>
          <cell r="N653" t="str">
            <v>CISCO2811</v>
          </cell>
          <cell r="O653">
            <v>650</v>
          </cell>
          <cell r="P653">
            <v>225</v>
          </cell>
          <cell r="Q653">
            <v>4300</v>
          </cell>
          <cell r="R653">
            <v>965</v>
          </cell>
          <cell r="S653">
            <v>3650</v>
          </cell>
          <cell r="T653">
            <v>1000</v>
          </cell>
          <cell r="U653">
            <v>100</v>
          </cell>
        </row>
        <row r="654">
          <cell r="F654" t="str">
            <v>CESSwitzerlandCOLT Fibre11M</v>
          </cell>
          <cell r="G654">
            <v>500</v>
          </cell>
          <cell r="H654">
            <v>430</v>
          </cell>
          <cell r="I654">
            <v>3150</v>
          </cell>
          <cell r="J654">
            <v>440</v>
          </cell>
          <cell r="K654" t="str">
            <v>AR 28-31</v>
          </cell>
          <cell r="L654">
            <v>650</v>
          </cell>
          <cell r="M654">
            <v>135</v>
          </cell>
          <cell r="N654" t="str">
            <v>CISCO2811</v>
          </cell>
          <cell r="O654">
            <v>650</v>
          </cell>
          <cell r="P654">
            <v>225</v>
          </cell>
          <cell r="Q654">
            <v>4300</v>
          </cell>
          <cell r="R654">
            <v>1005</v>
          </cell>
          <cell r="S654" t="str">
            <v>NA</v>
          </cell>
          <cell r="T654" t="str">
            <v>NA</v>
          </cell>
          <cell r="U654" t="str">
            <v>NA</v>
          </cell>
        </row>
        <row r="655">
          <cell r="F655" t="str">
            <v>CESSwitzerlandCOLT Fibre12M</v>
          </cell>
          <cell r="G655">
            <v>500</v>
          </cell>
          <cell r="H655">
            <v>460</v>
          </cell>
          <cell r="I655">
            <v>3150</v>
          </cell>
          <cell r="J655">
            <v>450</v>
          </cell>
          <cell r="K655" t="str">
            <v>AR 28-31</v>
          </cell>
          <cell r="L655">
            <v>650</v>
          </cell>
          <cell r="M655">
            <v>135</v>
          </cell>
          <cell r="N655" t="str">
            <v>CISCO2811</v>
          </cell>
          <cell r="O655">
            <v>650</v>
          </cell>
          <cell r="P655">
            <v>225</v>
          </cell>
          <cell r="Q655">
            <v>4300</v>
          </cell>
          <cell r="R655">
            <v>1045</v>
          </cell>
          <cell r="S655" t="str">
            <v>NA</v>
          </cell>
          <cell r="T655" t="str">
            <v>NA</v>
          </cell>
          <cell r="U655" t="str">
            <v>NA</v>
          </cell>
        </row>
        <row r="656">
          <cell r="F656" t="str">
            <v>CESSwitzerlandCOLT Fibre13M</v>
          </cell>
          <cell r="G656">
            <v>500</v>
          </cell>
          <cell r="H656">
            <v>490</v>
          </cell>
          <cell r="I656">
            <v>3150</v>
          </cell>
          <cell r="J656">
            <v>460</v>
          </cell>
          <cell r="K656" t="str">
            <v>AR 28-31</v>
          </cell>
          <cell r="L656">
            <v>650</v>
          </cell>
          <cell r="M656">
            <v>135</v>
          </cell>
          <cell r="N656" t="str">
            <v>CISCO2811</v>
          </cell>
          <cell r="O656">
            <v>650</v>
          </cell>
          <cell r="P656">
            <v>225</v>
          </cell>
          <cell r="Q656">
            <v>4300</v>
          </cell>
          <cell r="R656">
            <v>1085</v>
          </cell>
          <cell r="S656" t="str">
            <v>NA</v>
          </cell>
          <cell r="T656" t="str">
            <v>NA</v>
          </cell>
          <cell r="U656" t="str">
            <v>NA</v>
          </cell>
        </row>
        <row r="657">
          <cell r="F657" t="str">
            <v>CESSwitzerlandCOLT Fibre14M</v>
          </cell>
          <cell r="G657">
            <v>500</v>
          </cell>
          <cell r="H657">
            <v>520</v>
          </cell>
          <cell r="I657">
            <v>3150</v>
          </cell>
          <cell r="J657">
            <v>470</v>
          </cell>
          <cell r="K657" t="str">
            <v>AR 28-31</v>
          </cell>
          <cell r="L657">
            <v>650</v>
          </cell>
          <cell r="M657">
            <v>135</v>
          </cell>
          <cell r="N657" t="str">
            <v>CISCO2811</v>
          </cell>
          <cell r="O657">
            <v>650</v>
          </cell>
          <cell r="P657">
            <v>225</v>
          </cell>
          <cell r="Q657">
            <v>4300</v>
          </cell>
          <cell r="R657">
            <v>1125</v>
          </cell>
          <cell r="S657" t="str">
            <v>NA</v>
          </cell>
          <cell r="T657" t="str">
            <v>NA</v>
          </cell>
          <cell r="U657" t="str">
            <v>NA</v>
          </cell>
        </row>
        <row r="658">
          <cell r="F658" t="str">
            <v>CESSwitzerlandCOLT Fibre15M</v>
          </cell>
          <cell r="G658">
            <v>500</v>
          </cell>
          <cell r="H658">
            <v>550</v>
          </cell>
          <cell r="I658">
            <v>3150</v>
          </cell>
          <cell r="J658">
            <v>480</v>
          </cell>
          <cell r="K658" t="str">
            <v>AR 28-31</v>
          </cell>
          <cell r="L658">
            <v>650</v>
          </cell>
          <cell r="M658">
            <v>135</v>
          </cell>
          <cell r="N658" t="str">
            <v>CISCO2811</v>
          </cell>
          <cell r="O658">
            <v>650</v>
          </cell>
          <cell r="P658">
            <v>225</v>
          </cell>
          <cell r="Q658">
            <v>4300</v>
          </cell>
          <cell r="R658">
            <v>1165</v>
          </cell>
          <cell r="S658">
            <v>3650</v>
          </cell>
          <cell r="T658">
            <v>1240</v>
          </cell>
          <cell r="U658">
            <v>85</v>
          </cell>
        </row>
        <row r="659">
          <cell r="F659" t="str">
            <v>CESSwitzerlandCOLT Fibre16M</v>
          </cell>
          <cell r="G659">
            <v>500</v>
          </cell>
          <cell r="H659">
            <v>580</v>
          </cell>
          <cell r="I659">
            <v>3150</v>
          </cell>
          <cell r="J659">
            <v>490</v>
          </cell>
          <cell r="K659" t="str">
            <v>AR 28-31</v>
          </cell>
          <cell r="L659">
            <v>650</v>
          </cell>
          <cell r="M659">
            <v>135</v>
          </cell>
          <cell r="N659" t="str">
            <v>CISCO2811</v>
          </cell>
          <cell r="O659">
            <v>650</v>
          </cell>
          <cell r="P659">
            <v>225</v>
          </cell>
          <cell r="Q659">
            <v>4300</v>
          </cell>
          <cell r="R659">
            <v>1205</v>
          </cell>
          <cell r="S659" t="str">
            <v>NA</v>
          </cell>
          <cell r="T659" t="str">
            <v>NA</v>
          </cell>
          <cell r="U659" t="str">
            <v>NA</v>
          </cell>
        </row>
        <row r="660">
          <cell r="F660" t="str">
            <v>CESSwitzerlandCOLT Fibre17M</v>
          </cell>
          <cell r="G660">
            <v>500</v>
          </cell>
          <cell r="H660">
            <v>610</v>
          </cell>
          <cell r="I660">
            <v>3150</v>
          </cell>
          <cell r="J660">
            <v>500</v>
          </cell>
          <cell r="K660" t="str">
            <v>AR 28-31</v>
          </cell>
          <cell r="L660">
            <v>650</v>
          </cell>
          <cell r="M660">
            <v>135</v>
          </cell>
          <cell r="N660" t="str">
            <v>CISCO2811</v>
          </cell>
          <cell r="O660">
            <v>650</v>
          </cell>
          <cell r="P660">
            <v>225</v>
          </cell>
          <cell r="Q660">
            <v>4300</v>
          </cell>
          <cell r="R660">
            <v>1245</v>
          </cell>
          <cell r="S660" t="str">
            <v>NA</v>
          </cell>
          <cell r="T660" t="str">
            <v>NA</v>
          </cell>
          <cell r="U660" t="str">
            <v>NA</v>
          </cell>
        </row>
        <row r="661">
          <cell r="F661" t="str">
            <v>CESSwitzerlandCOLT Fibre18M</v>
          </cell>
          <cell r="G661">
            <v>500</v>
          </cell>
          <cell r="H661">
            <v>640</v>
          </cell>
          <cell r="I661">
            <v>3150</v>
          </cell>
          <cell r="J661">
            <v>505</v>
          </cell>
          <cell r="K661" t="str">
            <v>AR 28-31</v>
          </cell>
          <cell r="L661">
            <v>650</v>
          </cell>
          <cell r="M661">
            <v>135</v>
          </cell>
          <cell r="N661" t="str">
            <v>CISCO2811</v>
          </cell>
          <cell r="O661">
            <v>650</v>
          </cell>
          <cell r="P661">
            <v>225</v>
          </cell>
          <cell r="Q661">
            <v>4300</v>
          </cell>
          <cell r="R661">
            <v>1280</v>
          </cell>
          <cell r="S661" t="str">
            <v>NA</v>
          </cell>
          <cell r="T661" t="str">
            <v>NA</v>
          </cell>
          <cell r="U661" t="str">
            <v>NA</v>
          </cell>
        </row>
        <row r="662">
          <cell r="F662" t="str">
            <v>CESSwitzerlandCOLT Fibre19M</v>
          </cell>
          <cell r="G662">
            <v>500</v>
          </cell>
          <cell r="H662">
            <v>670</v>
          </cell>
          <cell r="I662">
            <v>3150</v>
          </cell>
          <cell r="J662">
            <v>510</v>
          </cell>
          <cell r="K662" t="str">
            <v>AR 28-31</v>
          </cell>
          <cell r="L662">
            <v>650</v>
          </cell>
          <cell r="M662">
            <v>135</v>
          </cell>
          <cell r="N662" t="str">
            <v>CISCO2811</v>
          </cell>
          <cell r="O662">
            <v>650</v>
          </cell>
          <cell r="P662">
            <v>225</v>
          </cell>
          <cell r="Q662">
            <v>4300</v>
          </cell>
          <cell r="R662">
            <v>1315</v>
          </cell>
          <cell r="S662" t="str">
            <v>NA</v>
          </cell>
          <cell r="T662" t="str">
            <v>NA</v>
          </cell>
          <cell r="U662" t="str">
            <v>NA</v>
          </cell>
        </row>
        <row r="663">
          <cell r="F663" t="str">
            <v>CESSwitzerlandCOLT Fibre20M</v>
          </cell>
          <cell r="G663">
            <v>500</v>
          </cell>
          <cell r="H663">
            <v>700</v>
          </cell>
          <cell r="I663">
            <v>3150</v>
          </cell>
          <cell r="J663">
            <v>515</v>
          </cell>
          <cell r="K663" t="str">
            <v>AR 28-31</v>
          </cell>
          <cell r="L663">
            <v>650</v>
          </cell>
          <cell r="M663">
            <v>135</v>
          </cell>
          <cell r="N663" t="str">
            <v>CISCO2811</v>
          </cell>
          <cell r="O663">
            <v>650</v>
          </cell>
          <cell r="P663">
            <v>225</v>
          </cell>
          <cell r="Q663">
            <v>4300</v>
          </cell>
          <cell r="R663">
            <v>1350</v>
          </cell>
          <cell r="S663">
            <v>3650</v>
          </cell>
          <cell r="T663">
            <v>1460</v>
          </cell>
          <cell r="U663">
            <v>75</v>
          </cell>
        </row>
        <row r="664">
          <cell r="F664" t="str">
            <v>CESSwitzerlandCOLT Fibre25M</v>
          </cell>
          <cell r="G664">
            <v>500</v>
          </cell>
          <cell r="H664">
            <v>835</v>
          </cell>
          <cell r="I664">
            <v>3150</v>
          </cell>
          <cell r="J664">
            <v>545</v>
          </cell>
          <cell r="K664" t="str">
            <v>RT-AR4640-AC-CHASSIS</v>
          </cell>
          <cell r="L664">
            <v>1300</v>
          </cell>
          <cell r="M664">
            <v>350</v>
          </cell>
          <cell r="N664" t="str">
            <v>CISCO3825</v>
          </cell>
          <cell r="O664">
            <v>1300</v>
          </cell>
          <cell r="P664">
            <v>540</v>
          </cell>
          <cell r="Q664">
            <v>4950</v>
          </cell>
          <cell r="R664">
            <v>1730</v>
          </cell>
          <cell r="S664">
            <v>3650</v>
          </cell>
          <cell r="T664">
            <v>1660</v>
          </cell>
          <cell r="U664">
            <v>70</v>
          </cell>
        </row>
        <row r="665">
          <cell r="F665" t="str">
            <v>CESSwitzerlandCOLT Fibre30M</v>
          </cell>
          <cell r="G665">
            <v>500</v>
          </cell>
          <cell r="H665">
            <v>965</v>
          </cell>
          <cell r="I665">
            <v>3150</v>
          </cell>
          <cell r="J665">
            <v>570</v>
          </cell>
          <cell r="K665" t="str">
            <v>RT-AR4640-AC-CHASSIS</v>
          </cell>
          <cell r="L665">
            <v>1300</v>
          </cell>
          <cell r="M665">
            <v>350</v>
          </cell>
          <cell r="N665" t="str">
            <v>CISCO3825</v>
          </cell>
          <cell r="O665">
            <v>1300</v>
          </cell>
          <cell r="P665">
            <v>540</v>
          </cell>
          <cell r="Q665">
            <v>4950</v>
          </cell>
          <cell r="R665">
            <v>1885</v>
          </cell>
          <cell r="S665">
            <v>3650</v>
          </cell>
          <cell r="T665">
            <v>1845</v>
          </cell>
          <cell r="U665">
            <v>65</v>
          </cell>
        </row>
        <row r="666">
          <cell r="F666" t="str">
            <v>CESSwitzerlandCOLT Fibre34M</v>
          </cell>
          <cell r="G666">
            <v>500</v>
          </cell>
          <cell r="H666">
            <v>1065</v>
          </cell>
          <cell r="I666">
            <v>3150</v>
          </cell>
          <cell r="J666">
            <v>590</v>
          </cell>
          <cell r="K666" t="str">
            <v>RT-AR4640-AC-CHASSIS</v>
          </cell>
          <cell r="L666">
            <v>1300</v>
          </cell>
          <cell r="M666">
            <v>350</v>
          </cell>
          <cell r="N666" t="str">
            <v>CISCO3825</v>
          </cell>
          <cell r="O666">
            <v>1300</v>
          </cell>
          <cell r="P666">
            <v>540</v>
          </cell>
          <cell r="Q666">
            <v>4950</v>
          </cell>
          <cell r="R666">
            <v>2005</v>
          </cell>
          <cell r="S666" t="str">
            <v>NA</v>
          </cell>
          <cell r="T666" t="str">
            <v>NA</v>
          </cell>
          <cell r="U666" t="str">
            <v>NA</v>
          </cell>
        </row>
        <row r="667">
          <cell r="F667" t="str">
            <v>CESSwitzerlandCOLT Fibre35M</v>
          </cell>
          <cell r="G667">
            <v>2005</v>
          </cell>
          <cell r="H667">
            <v>2005</v>
          </cell>
          <cell r="I667">
            <v>2005</v>
          </cell>
          <cell r="J667">
            <v>2005</v>
          </cell>
          <cell r="K667">
            <v>2005</v>
          </cell>
          <cell r="L667">
            <v>2005</v>
          </cell>
          <cell r="M667">
            <v>2005</v>
          </cell>
          <cell r="N667">
            <v>2005</v>
          </cell>
          <cell r="O667">
            <v>2005</v>
          </cell>
          <cell r="P667">
            <v>2005</v>
          </cell>
          <cell r="Q667">
            <v>2005</v>
          </cell>
          <cell r="R667">
            <v>2005</v>
          </cell>
          <cell r="S667">
            <v>3650</v>
          </cell>
          <cell r="T667">
            <v>2020</v>
          </cell>
          <cell r="U667">
            <v>60</v>
          </cell>
        </row>
        <row r="668">
          <cell r="F668" t="str">
            <v>CESSwitzerlandCOLT Fibre40M</v>
          </cell>
          <cell r="G668">
            <v>500</v>
          </cell>
          <cell r="H668">
            <v>1215</v>
          </cell>
          <cell r="I668">
            <v>3150</v>
          </cell>
          <cell r="J668">
            <v>615</v>
          </cell>
          <cell r="K668" t="str">
            <v>RT-AR4640-AC-CHASSIS</v>
          </cell>
          <cell r="L668">
            <v>1300</v>
          </cell>
          <cell r="M668">
            <v>350</v>
          </cell>
          <cell r="N668" t="str">
            <v>CISCO3825</v>
          </cell>
          <cell r="O668">
            <v>1300</v>
          </cell>
          <cell r="P668">
            <v>540</v>
          </cell>
          <cell r="Q668">
            <v>4950</v>
          </cell>
          <cell r="R668">
            <v>2180</v>
          </cell>
          <cell r="S668">
            <v>3650</v>
          </cell>
          <cell r="T668">
            <v>2200</v>
          </cell>
          <cell r="U668">
            <v>55</v>
          </cell>
        </row>
        <row r="669">
          <cell r="F669" t="str">
            <v>CESSwitzerlandCOLT Fibre45M</v>
          </cell>
          <cell r="G669">
            <v>500</v>
          </cell>
          <cell r="H669">
            <v>1335</v>
          </cell>
          <cell r="I669">
            <v>3150</v>
          </cell>
          <cell r="J669">
            <v>635</v>
          </cell>
          <cell r="K669" t="str">
            <v>RT-AR4640-AC-CHASSIS</v>
          </cell>
          <cell r="L669">
            <v>1300</v>
          </cell>
          <cell r="M669">
            <v>350</v>
          </cell>
          <cell r="N669" t="str">
            <v>CISCO3825</v>
          </cell>
          <cell r="O669">
            <v>1300</v>
          </cell>
          <cell r="P669">
            <v>540</v>
          </cell>
          <cell r="Q669">
            <v>4950</v>
          </cell>
          <cell r="R669">
            <v>2320</v>
          </cell>
          <cell r="S669">
            <v>3650</v>
          </cell>
          <cell r="T669">
            <v>2365</v>
          </cell>
          <cell r="U669">
            <v>55</v>
          </cell>
        </row>
        <row r="670">
          <cell r="F670" t="str">
            <v>CESSwitzerlandCOLT Fibre50M</v>
          </cell>
          <cell r="G670">
            <v>500</v>
          </cell>
          <cell r="H670">
            <v>1450</v>
          </cell>
          <cell r="I670">
            <v>3150</v>
          </cell>
          <cell r="J670">
            <v>650</v>
          </cell>
          <cell r="K670" t="str">
            <v>RT-AR4640-AC-CHASSIS</v>
          </cell>
          <cell r="L670">
            <v>1300</v>
          </cell>
          <cell r="M670">
            <v>350</v>
          </cell>
          <cell r="N670" t="str">
            <v>CISCO3825</v>
          </cell>
          <cell r="O670">
            <v>1300</v>
          </cell>
          <cell r="P670">
            <v>540</v>
          </cell>
          <cell r="Q670">
            <v>4950</v>
          </cell>
          <cell r="R670">
            <v>2450</v>
          </cell>
          <cell r="S670">
            <v>3650</v>
          </cell>
          <cell r="T670">
            <v>2520</v>
          </cell>
          <cell r="U670">
            <v>55</v>
          </cell>
        </row>
        <row r="671">
          <cell r="F671" t="str">
            <v>CESSwitzerlandCOLT Fibre60M</v>
          </cell>
          <cell r="G671">
            <v>500</v>
          </cell>
          <cell r="H671">
            <v>1615</v>
          </cell>
          <cell r="I671">
            <v>3150</v>
          </cell>
          <cell r="J671">
            <v>680</v>
          </cell>
          <cell r="K671" t="str">
            <v>RT-AR4640-AC-CHASSIS</v>
          </cell>
          <cell r="L671">
            <v>1300</v>
          </cell>
          <cell r="M671">
            <v>350</v>
          </cell>
          <cell r="N671" t="str">
            <v>CISCO3825</v>
          </cell>
          <cell r="O671">
            <v>1300</v>
          </cell>
          <cell r="P671">
            <v>540</v>
          </cell>
          <cell r="Q671">
            <v>4950</v>
          </cell>
          <cell r="R671">
            <v>2645</v>
          </cell>
          <cell r="S671">
            <v>3650</v>
          </cell>
          <cell r="T671">
            <v>2755</v>
          </cell>
          <cell r="U671">
            <v>50</v>
          </cell>
        </row>
        <row r="672">
          <cell r="F672" t="str">
            <v>CESSwitzerlandCOLT Fibre70M</v>
          </cell>
          <cell r="G672">
            <v>50</v>
          </cell>
          <cell r="H672">
            <v>50</v>
          </cell>
          <cell r="I672">
            <v>50</v>
          </cell>
          <cell r="J672">
            <v>50</v>
          </cell>
          <cell r="K672">
            <v>50</v>
          </cell>
          <cell r="L672">
            <v>50</v>
          </cell>
          <cell r="M672">
            <v>50</v>
          </cell>
          <cell r="N672">
            <v>50</v>
          </cell>
          <cell r="O672">
            <v>50</v>
          </cell>
          <cell r="P672">
            <v>50</v>
          </cell>
          <cell r="Q672">
            <v>50</v>
          </cell>
          <cell r="R672">
            <v>50</v>
          </cell>
          <cell r="S672">
            <v>3650</v>
          </cell>
          <cell r="T672">
            <v>3240</v>
          </cell>
          <cell r="U672">
            <v>50</v>
          </cell>
        </row>
        <row r="673">
          <cell r="F673" t="str">
            <v>CESSwitzerlandCOLT Fibre75M</v>
          </cell>
          <cell r="G673">
            <v>500</v>
          </cell>
          <cell r="H673">
            <v>1845</v>
          </cell>
          <cell r="I673">
            <v>3150</v>
          </cell>
          <cell r="J673">
            <v>720</v>
          </cell>
          <cell r="K673" t="str">
            <v>RT-AR4640-AC-CHASSIS</v>
          </cell>
          <cell r="L673">
            <v>1300</v>
          </cell>
          <cell r="M673">
            <v>350</v>
          </cell>
          <cell r="N673" t="str">
            <v>CISCO3825</v>
          </cell>
          <cell r="O673">
            <v>1300</v>
          </cell>
          <cell r="P673">
            <v>540</v>
          </cell>
          <cell r="Q673">
            <v>4950</v>
          </cell>
          <cell r="R673">
            <v>2915</v>
          </cell>
          <cell r="S673" t="str">
            <v>NA</v>
          </cell>
          <cell r="T673" t="str">
            <v>NA</v>
          </cell>
          <cell r="U673" t="str">
            <v>NA</v>
          </cell>
        </row>
        <row r="674">
          <cell r="F674" t="str">
            <v>CESSwitzerlandCOLT Fibre90M</v>
          </cell>
          <cell r="G674">
            <v>500</v>
          </cell>
          <cell r="H674">
            <v>2055</v>
          </cell>
          <cell r="I674">
            <v>3150</v>
          </cell>
          <cell r="J674">
            <v>755</v>
          </cell>
          <cell r="K674" t="str">
            <v>RT-AR4640-AC-CHASSIS</v>
          </cell>
          <cell r="L674">
            <v>1300</v>
          </cell>
          <cell r="M674">
            <v>350</v>
          </cell>
          <cell r="N674" t="str">
            <v>CISCO3825</v>
          </cell>
          <cell r="O674">
            <v>1300</v>
          </cell>
          <cell r="P674">
            <v>540</v>
          </cell>
          <cell r="Q674">
            <v>4950</v>
          </cell>
          <cell r="R674">
            <v>3160</v>
          </cell>
          <cell r="S674">
            <v>3650</v>
          </cell>
          <cell r="T674">
            <v>3375</v>
          </cell>
          <cell r="U674">
            <v>40</v>
          </cell>
        </row>
        <row r="675">
          <cell r="F675" t="str">
            <v>CESSwitzerlandCOLT Fibre100M</v>
          </cell>
          <cell r="G675">
            <v>500</v>
          </cell>
          <cell r="H675">
            <v>2190</v>
          </cell>
          <cell r="I675">
            <v>3150</v>
          </cell>
          <cell r="J675">
            <v>780</v>
          </cell>
          <cell r="K675" t="str">
            <v>RT-AR4640-AC-CHASSIS</v>
          </cell>
          <cell r="L675">
            <v>1300</v>
          </cell>
          <cell r="M675">
            <v>350</v>
          </cell>
          <cell r="N675" t="str">
            <v>CISCO3825</v>
          </cell>
          <cell r="O675">
            <v>1300</v>
          </cell>
          <cell r="P675">
            <v>540</v>
          </cell>
          <cell r="Q675">
            <v>4950</v>
          </cell>
          <cell r="R675">
            <v>3320</v>
          </cell>
          <cell r="S675">
            <v>3650</v>
          </cell>
          <cell r="T675">
            <v>3565</v>
          </cell>
          <cell r="U675">
            <v>40</v>
          </cell>
        </row>
        <row r="676">
          <cell r="F676" t="str">
            <v>CESSwitzerlandCOLT Fibre110M</v>
          </cell>
          <cell r="G676">
            <v>1280</v>
          </cell>
          <cell r="H676">
            <v>2320</v>
          </cell>
          <cell r="I676">
            <v>4800</v>
          </cell>
          <cell r="J676">
            <v>810</v>
          </cell>
          <cell r="K676" t="str">
            <v>7206VXR/NPE-G1</v>
          </cell>
          <cell r="L676">
            <v>2595</v>
          </cell>
          <cell r="M676">
            <v>1365</v>
          </cell>
          <cell r="N676" t="str">
            <v>7206VXR/NPE-G1</v>
          </cell>
          <cell r="O676">
            <v>2595</v>
          </cell>
          <cell r="P676">
            <v>1365</v>
          </cell>
          <cell r="Q676">
            <v>8675</v>
          </cell>
          <cell r="R676">
            <v>4495</v>
          </cell>
          <cell r="S676" t="str">
            <v>NA</v>
          </cell>
          <cell r="T676" t="str">
            <v>NA</v>
          </cell>
          <cell r="U676" t="str">
            <v>NA</v>
          </cell>
        </row>
        <row r="677">
          <cell r="F677" t="str">
            <v>CESSwitzerlandCOLT Fibre120M</v>
          </cell>
          <cell r="G677">
            <v>1280</v>
          </cell>
          <cell r="H677">
            <v>2445</v>
          </cell>
          <cell r="I677">
            <v>4800</v>
          </cell>
          <cell r="J677">
            <v>840</v>
          </cell>
          <cell r="K677" t="str">
            <v>7206VXR/NPE-G1</v>
          </cell>
          <cell r="L677">
            <v>2595</v>
          </cell>
          <cell r="M677">
            <v>1365</v>
          </cell>
          <cell r="N677" t="str">
            <v>7206VXR/NPE-G1</v>
          </cell>
          <cell r="O677">
            <v>2595</v>
          </cell>
          <cell r="P677">
            <v>1365</v>
          </cell>
          <cell r="Q677">
            <v>8675</v>
          </cell>
          <cell r="R677">
            <v>4650</v>
          </cell>
          <cell r="S677" t="str">
            <v>NA</v>
          </cell>
          <cell r="T677" t="str">
            <v>NA</v>
          </cell>
          <cell r="U677" t="str">
            <v>NA</v>
          </cell>
        </row>
        <row r="678">
          <cell r="F678" t="str">
            <v>CESSwitzerlandCOLT Fibre130M</v>
          </cell>
          <cell r="G678">
            <v>1280</v>
          </cell>
          <cell r="H678">
            <v>2570</v>
          </cell>
          <cell r="I678">
            <v>4800</v>
          </cell>
          <cell r="J678">
            <v>870</v>
          </cell>
          <cell r="K678" t="str">
            <v>7206VXR/NPE-G1</v>
          </cell>
          <cell r="L678">
            <v>2595</v>
          </cell>
          <cell r="M678">
            <v>1365</v>
          </cell>
          <cell r="N678" t="str">
            <v>7206VXR/NPE-G1</v>
          </cell>
          <cell r="O678">
            <v>2595</v>
          </cell>
          <cell r="P678">
            <v>1365</v>
          </cell>
          <cell r="Q678">
            <v>8675</v>
          </cell>
          <cell r="R678">
            <v>4805</v>
          </cell>
          <cell r="S678" t="str">
            <v>NA</v>
          </cell>
          <cell r="T678" t="str">
            <v>NA</v>
          </cell>
          <cell r="U678" t="str">
            <v>NA</v>
          </cell>
        </row>
        <row r="679">
          <cell r="F679" t="str">
            <v>CESSwitzerlandCOLT Fibre140M</v>
          </cell>
          <cell r="G679">
            <v>1280</v>
          </cell>
          <cell r="H679">
            <v>2690</v>
          </cell>
          <cell r="I679">
            <v>4800</v>
          </cell>
          <cell r="J679">
            <v>895</v>
          </cell>
          <cell r="K679" t="str">
            <v>7206VXR/NPE-G1</v>
          </cell>
          <cell r="L679">
            <v>2595</v>
          </cell>
          <cell r="M679">
            <v>1365</v>
          </cell>
          <cell r="N679" t="str">
            <v>7206VXR/NPE-G1</v>
          </cell>
          <cell r="O679">
            <v>2595</v>
          </cell>
          <cell r="P679">
            <v>1365</v>
          </cell>
          <cell r="Q679">
            <v>8675</v>
          </cell>
          <cell r="R679">
            <v>4950</v>
          </cell>
          <cell r="S679" t="str">
            <v>NA</v>
          </cell>
          <cell r="T679" t="str">
            <v>NA</v>
          </cell>
          <cell r="U679" t="str">
            <v>NA</v>
          </cell>
        </row>
        <row r="680">
          <cell r="F680" t="str">
            <v>CESSwitzerlandCOLT Fibre150M</v>
          </cell>
          <cell r="G680">
            <v>1280</v>
          </cell>
          <cell r="H680">
            <v>2805</v>
          </cell>
          <cell r="I680">
            <v>4800</v>
          </cell>
          <cell r="J680">
            <v>920</v>
          </cell>
          <cell r="K680" t="str">
            <v>7206VXR/NPE-G1</v>
          </cell>
          <cell r="L680">
            <v>2595</v>
          </cell>
          <cell r="M680">
            <v>1365</v>
          </cell>
          <cell r="N680" t="str">
            <v>7206VXR/NPE-G1</v>
          </cell>
          <cell r="O680">
            <v>2595</v>
          </cell>
          <cell r="P680">
            <v>1365</v>
          </cell>
          <cell r="Q680">
            <v>8675</v>
          </cell>
          <cell r="R680">
            <v>5090</v>
          </cell>
          <cell r="S680" t="str">
            <v>NA</v>
          </cell>
          <cell r="T680" t="str">
            <v>NA</v>
          </cell>
          <cell r="U680" t="str">
            <v>NA</v>
          </cell>
        </row>
        <row r="681">
          <cell r="F681" t="str">
            <v>CESSwitzerlandCOLT Fibre155M</v>
          </cell>
          <cell r="G681">
            <v>1280</v>
          </cell>
          <cell r="H681">
            <v>2860</v>
          </cell>
          <cell r="I681">
            <v>4800</v>
          </cell>
          <cell r="J681">
            <v>930</v>
          </cell>
          <cell r="K681" t="str">
            <v>7206VXR/NPE-G1</v>
          </cell>
          <cell r="L681">
            <v>2595</v>
          </cell>
          <cell r="M681">
            <v>1365</v>
          </cell>
          <cell r="N681" t="str">
            <v>7206VXR/NPE-G1</v>
          </cell>
          <cell r="O681">
            <v>2595</v>
          </cell>
          <cell r="P681">
            <v>1365</v>
          </cell>
          <cell r="Q681">
            <v>8675</v>
          </cell>
          <cell r="R681">
            <v>5155</v>
          </cell>
          <cell r="S681" t="str">
            <v>NA</v>
          </cell>
          <cell r="T681" t="str">
            <v>NA</v>
          </cell>
          <cell r="U681" t="str">
            <v>NA</v>
          </cell>
        </row>
        <row r="682">
          <cell r="F682" t="str">
            <v>CESSwitzerlandCOLT Fibre200M</v>
          </cell>
          <cell r="G682">
            <v>1280</v>
          </cell>
          <cell r="H682">
            <v>3340</v>
          </cell>
          <cell r="I682">
            <v>4800</v>
          </cell>
          <cell r="J682">
            <v>1030</v>
          </cell>
          <cell r="K682" t="str">
            <v>7206VXR/NPE-G1</v>
          </cell>
          <cell r="L682">
            <v>2595</v>
          </cell>
          <cell r="M682">
            <v>1365</v>
          </cell>
          <cell r="N682" t="str">
            <v>7206VXR/NPE-G1</v>
          </cell>
          <cell r="O682">
            <v>2595</v>
          </cell>
          <cell r="P682">
            <v>1365</v>
          </cell>
          <cell r="Q682">
            <v>8675</v>
          </cell>
          <cell r="R682">
            <v>5735</v>
          </cell>
          <cell r="S682">
            <v>6080</v>
          </cell>
          <cell r="T682">
            <v>5245</v>
          </cell>
          <cell r="U682">
            <v>30</v>
          </cell>
        </row>
        <row r="683">
          <cell r="F683" t="str">
            <v>CESSwitzerlandCOLT Fibre300M</v>
          </cell>
          <cell r="G683">
            <v>1280</v>
          </cell>
          <cell r="H683">
            <v>4280</v>
          </cell>
          <cell r="I683">
            <v>4800</v>
          </cell>
          <cell r="J683">
            <v>1215</v>
          </cell>
          <cell r="K683" t="str">
            <v>7206VXR/NPE-G1</v>
          </cell>
          <cell r="L683">
            <v>2595</v>
          </cell>
          <cell r="M683">
            <v>1365</v>
          </cell>
          <cell r="N683" t="str">
            <v>7206VXR/NPE-G1</v>
          </cell>
          <cell r="O683">
            <v>2595</v>
          </cell>
          <cell r="P683">
            <v>1365</v>
          </cell>
          <cell r="Q683">
            <v>8675</v>
          </cell>
          <cell r="R683">
            <v>6860</v>
          </cell>
          <cell r="S683">
            <v>6080</v>
          </cell>
          <cell r="T683">
            <v>6595</v>
          </cell>
          <cell r="U683">
            <v>25</v>
          </cell>
        </row>
        <row r="684">
          <cell r="F684" t="str">
            <v>CESSwitzerlandCOLT Fibre400M</v>
          </cell>
          <cell r="G684">
            <v>1280</v>
          </cell>
          <cell r="H684">
            <v>5105</v>
          </cell>
          <cell r="I684">
            <v>4800</v>
          </cell>
          <cell r="J684">
            <v>1370</v>
          </cell>
          <cell r="K684" t="str">
            <v>7206VXR/NPE-G1</v>
          </cell>
          <cell r="L684">
            <v>2595</v>
          </cell>
          <cell r="M684">
            <v>1365</v>
          </cell>
          <cell r="N684" t="str">
            <v>7206VXR/NPE-G1</v>
          </cell>
          <cell r="O684">
            <v>2595</v>
          </cell>
          <cell r="P684">
            <v>1365</v>
          </cell>
          <cell r="Q684">
            <v>8675</v>
          </cell>
          <cell r="R684">
            <v>7840</v>
          </cell>
          <cell r="S684">
            <v>6080</v>
          </cell>
          <cell r="T684">
            <v>7770</v>
          </cell>
          <cell r="U684">
            <v>20</v>
          </cell>
        </row>
        <row r="685">
          <cell r="F685" t="str">
            <v>CESSwitzerlandCOLT Fibre500M</v>
          </cell>
          <cell r="G685">
            <v>1280</v>
          </cell>
          <cell r="H685">
            <v>5850</v>
          </cell>
          <cell r="I685">
            <v>4800</v>
          </cell>
          <cell r="J685">
            <v>1505</v>
          </cell>
          <cell r="K685" t="str">
            <v>ASR1002-F</v>
          </cell>
          <cell r="L685">
            <v>2595</v>
          </cell>
          <cell r="M685">
            <v>1480</v>
          </cell>
          <cell r="N685" t="str">
            <v>ASR1002-F</v>
          </cell>
          <cell r="O685">
            <v>2595</v>
          </cell>
          <cell r="P685">
            <v>1480</v>
          </cell>
          <cell r="Q685">
            <v>8675</v>
          </cell>
          <cell r="R685">
            <v>8835</v>
          </cell>
          <cell r="S685">
            <v>6080</v>
          </cell>
          <cell r="T685">
            <v>8830</v>
          </cell>
          <cell r="U685">
            <v>20</v>
          </cell>
        </row>
        <row r="686">
          <cell r="F686" t="str">
            <v>CESSwitzerlandCOLT Fibre600M</v>
          </cell>
          <cell r="G686">
            <v>1280</v>
          </cell>
          <cell r="H686">
            <v>6540</v>
          </cell>
          <cell r="I686">
            <v>4800</v>
          </cell>
          <cell r="J686">
            <v>1620</v>
          </cell>
          <cell r="K686" t="str">
            <v>ASR1002-F</v>
          </cell>
          <cell r="L686">
            <v>2595</v>
          </cell>
          <cell r="M686">
            <v>1480</v>
          </cell>
          <cell r="N686" t="str">
            <v>ASR1002-F</v>
          </cell>
          <cell r="O686">
            <v>2595</v>
          </cell>
          <cell r="P686">
            <v>1480</v>
          </cell>
          <cell r="Q686">
            <v>8675</v>
          </cell>
          <cell r="R686">
            <v>9640</v>
          </cell>
          <cell r="S686">
            <v>6080</v>
          </cell>
          <cell r="T686">
            <v>9795</v>
          </cell>
          <cell r="U686">
            <v>20</v>
          </cell>
        </row>
        <row r="687">
          <cell r="F687" t="str">
            <v>CESSwitzerlandCOLT Fibre700M</v>
          </cell>
          <cell r="G687">
            <v>1280</v>
          </cell>
          <cell r="H687">
            <v>7185</v>
          </cell>
          <cell r="I687">
            <v>4800</v>
          </cell>
          <cell r="J687">
            <v>1725</v>
          </cell>
          <cell r="K687" t="str">
            <v>ASR1002-F</v>
          </cell>
          <cell r="L687">
            <v>2595</v>
          </cell>
          <cell r="M687">
            <v>1480</v>
          </cell>
          <cell r="N687" t="str">
            <v>ASR1002-F</v>
          </cell>
          <cell r="O687">
            <v>2595</v>
          </cell>
          <cell r="P687">
            <v>1480</v>
          </cell>
          <cell r="Q687">
            <v>8675</v>
          </cell>
          <cell r="R687">
            <v>10390</v>
          </cell>
          <cell r="S687">
            <v>6080</v>
          </cell>
          <cell r="T687">
            <v>10695</v>
          </cell>
          <cell r="U687">
            <v>20</v>
          </cell>
        </row>
        <row r="688">
          <cell r="F688" t="str">
            <v>CESSwitzerlandCOLT Fibre800M</v>
          </cell>
          <cell r="G688">
            <v>1280</v>
          </cell>
          <cell r="H688">
            <v>7795</v>
          </cell>
          <cell r="I688">
            <v>4800</v>
          </cell>
          <cell r="J688">
            <v>1820</v>
          </cell>
          <cell r="K688" t="str">
            <v>ASR1002-F</v>
          </cell>
          <cell r="L688">
            <v>2595</v>
          </cell>
          <cell r="M688">
            <v>1480</v>
          </cell>
          <cell r="N688" t="str">
            <v>ASR1002-F</v>
          </cell>
          <cell r="O688">
            <v>2595</v>
          </cell>
          <cell r="P688">
            <v>1480</v>
          </cell>
          <cell r="Q688">
            <v>8675</v>
          </cell>
          <cell r="R688">
            <v>11095</v>
          </cell>
          <cell r="S688">
            <v>6080</v>
          </cell>
          <cell r="T688">
            <v>11540</v>
          </cell>
          <cell r="U688">
            <v>15</v>
          </cell>
        </row>
        <row r="689">
          <cell r="F689" t="str">
            <v>CESSwitzerlandCOLT Fibre900M</v>
          </cell>
          <cell r="G689">
            <v>1280</v>
          </cell>
          <cell r="H689">
            <v>8375</v>
          </cell>
          <cell r="I689">
            <v>4800</v>
          </cell>
          <cell r="J689">
            <v>1910</v>
          </cell>
          <cell r="K689" t="str">
            <v>ASR1002-F</v>
          </cell>
          <cell r="L689">
            <v>2595</v>
          </cell>
          <cell r="M689">
            <v>1480</v>
          </cell>
          <cell r="N689" t="str">
            <v>ASR1002-F</v>
          </cell>
          <cell r="O689">
            <v>2595</v>
          </cell>
          <cell r="P689">
            <v>1480</v>
          </cell>
          <cell r="Q689">
            <v>8675</v>
          </cell>
          <cell r="R689">
            <v>11765</v>
          </cell>
          <cell r="S689">
            <v>6080</v>
          </cell>
          <cell r="T689">
            <v>12345</v>
          </cell>
          <cell r="U689">
            <v>15</v>
          </cell>
        </row>
        <row r="690">
          <cell r="F690" t="str">
            <v>CESSwitzerlandCOLT Fibre1G</v>
          </cell>
          <cell r="G690">
            <v>1280</v>
          </cell>
          <cell r="H690">
            <v>8945</v>
          </cell>
          <cell r="I690">
            <v>4800</v>
          </cell>
          <cell r="J690">
            <v>2000</v>
          </cell>
          <cell r="K690" t="str">
            <v>ASR1002-F</v>
          </cell>
          <cell r="L690">
            <v>2595</v>
          </cell>
          <cell r="M690">
            <v>1480</v>
          </cell>
          <cell r="N690" t="str">
            <v>ASR1002-F</v>
          </cell>
          <cell r="O690">
            <v>2595</v>
          </cell>
          <cell r="P690">
            <v>1480</v>
          </cell>
          <cell r="Q690">
            <v>8675</v>
          </cell>
          <cell r="R690">
            <v>12425</v>
          </cell>
          <cell r="S690">
            <v>6080</v>
          </cell>
          <cell r="T690">
            <v>13135</v>
          </cell>
          <cell r="U690">
            <v>15</v>
          </cell>
        </row>
        <row r="691">
          <cell r="F691" t="str">
            <v>CESSwitzerlandCOLT Fibre80M</v>
          </cell>
          <cell r="G691">
            <v>500</v>
          </cell>
          <cell r="H691">
            <v>1915</v>
          </cell>
          <cell r="I691">
            <v>3150</v>
          </cell>
          <cell r="J691">
            <v>730</v>
          </cell>
          <cell r="K691" t="str">
            <v>RT-AR4640-AC-CHASSIS</v>
          </cell>
          <cell r="L691">
            <v>1300</v>
          </cell>
          <cell r="M691">
            <v>350</v>
          </cell>
          <cell r="N691" t="str">
            <v>CISCO3825</v>
          </cell>
          <cell r="O691">
            <v>1300</v>
          </cell>
          <cell r="P691">
            <v>540</v>
          </cell>
          <cell r="Q691">
            <v>4950</v>
          </cell>
          <cell r="R691">
            <v>2995</v>
          </cell>
          <cell r="S691">
            <v>3650</v>
          </cell>
          <cell r="T691">
            <v>3175</v>
          </cell>
          <cell r="U691">
            <v>40</v>
          </cell>
        </row>
        <row r="692">
          <cell r="F692" t="str">
            <v>CESUKCOLT Fibre64k</v>
          </cell>
          <cell r="G692">
            <v>180</v>
          </cell>
          <cell r="H692">
            <v>170</v>
          </cell>
          <cell r="I692">
            <v>500</v>
          </cell>
          <cell r="J692">
            <v>120</v>
          </cell>
          <cell r="K692" t="str">
            <v>CISCO881-K9</v>
          </cell>
          <cell r="L692">
            <v>175</v>
          </cell>
          <cell r="M692">
            <v>50</v>
          </cell>
          <cell r="N692" t="str">
            <v>AR 28-09</v>
          </cell>
          <cell r="O692">
            <v>440</v>
          </cell>
          <cell r="P692">
            <v>90</v>
          </cell>
          <cell r="Q692">
            <v>855</v>
          </cell>
          <cell r="R692">
            <v>340</v>
          </cell>
          <cell r="S692" t="str">
            <v>NA</v>
          </cell>
          <cell r="T692" t="str">
            <v>NA</v>
          </cell>
          <cell r="U692" t="str">
            <v>NA</v>
          </cell>
        </row>
        <row r="693">
          <cell r="F693" t="str">
            <v>CESUKCOLT Fibre128k</v>
          </cell>
          <cell r="G693">
            <v>180</v>
          </cell>
          <cell r="H693">
            <v>170</v>
          </cell>
          <cell r="I693">
            <v>500</v>
          </cell>
          <cell r="J693">
            <v>120</v>
          </cell>
          <cell r="K693" t="str">
            <v>CISCO881-K9</v>
          </cell>
          <cell r="L693">
            <v>175</v>
          </cell>
          <cell r="M693">
            <v>50</v>
          </cell>
          <cell r="N693" t="str">
            <v>AR 28-09</v>
          </cell>
          <cell r="O693">
            <v>440</v>
          </cell>
          <cell r="P693">
            <v>90</v>
          </cell>
          <cell r="Q693">
            <v>855</v>
          </cell>
          <cell r="R693">
            <v>340</v>
          </cell>
          <cell r="S693" t="str">
            <v>NA</v>
          </cell>
          <cell r="T693" t="str">
            <v>NA</v>
          </cell>
          <cell r="U693" t="str">
            <v>NA</v>
          </cell>
        </row>
        <row r="694">
          <cell r="F694" t="str">
            <v>CESUKCOLT Fibre256k</v>
          </cell>
          <cell r="G694">
            <v>180</v>
          </cell>
          <cell r="H694">
            <v>170</v>
          </cell>
          <cell r="I694">
            <v>500</v>
          </cell>
          <cell r="J694">
            <v>120</v>
          </cell>
          <cell r="K694" t="str">
            <v>CISCO881-K9</v>
          </cell>
          <cell r="L694">
            <v>175</v>
          </cell>
          <cell r="M694">
            <v>50</v>
          </cell>
          <cell r="N694" t="str">
            <v>AR 28-09</v>
          </cell>
          <cell r="O694">
            <v>440</v>
          </cell>
          <cell r="P694">
            <v>90</v>
          </cell>
          <cell r="Q694">
            <v>855</v>
          </cell>
          <cell r="R694">
            <v>340</v>
          </cell>
          <cell r="S694" t="str">
            <v>NA</v>
          </cell>
          <cell r="T694" t="str">
            <v>NA</v>
          </cell>
          <cell r="U694" t="str">
            <v>NA</v>
          </cell>
        </row>
        <row r="695">
          <cell r="F695" t="str">
            <v>CESUKCOLT Fibre0.5M</v>
          </cell>
          <cell r="G695">
            <v>180</v>
          </cell>
          <cell r="H695">
            <v>170</v>
          </cell>
          <cell r="I695">
            <v>500</v>
          </cell>
          <cell r="J695">
            <v>120</v>
          </cell>
          <cell r="K695" t="str">
            <v>CISCO881-K9</v>
          </cell>
          <cell r="L695">
            <v>175</v>
          </cell>
          <cell r="M695">
            <v>50</v>
          </cell>
          <cell r="N695" t="str">
            <v>AR 28-09</v>
          </cell>
          <cell r="O695">
            <v>440</v>
          </cell>
          <cell r="P695">
            <v>90</v>
          </cell>
          <cell r="Q695">
            <v>855</v>
          </cell>
          <cell r="R695">
            <v>340</v>
          </cell>
          <cell r="S695" t="str">
            <v>NA</v>
          </cell>
          <cell r="T695" t="str">
            <v>NA</v>
          </cell>
          <cell r="U695" t="str">
            <v>NA</v>
          </cell>
        </row>
        <row r="696">
          <cell r="F696" t="str">
            <v>CESUKCOLT Fibre1M</v>
          </cell>
          <cell r="G696">
            <v>180</v>
          </cell>
          <cell r="H696">
            <v>170</v>
          </cell>
          <cell r="I696">
            <v>500</v>
          </cell>
          <cell r="J696">
            <v>120</v>
          </cell>
          <cell r="K696" t="str">
            <v>CISCO881-K9</v>
          </cell>
          <cell r="L696">
            <v>175</v>
          </cell>
          <cell r="M696">
            <v>50</v>
          </cell>
          <cell r="N696" t="str">
            <v>AR 28-09</v>
          </cell>
          <cell r="O696">
            <v>440</v>
          </cell>
          <cell r="P696">
            <v>90</v>
          </cell>
          <cell r="Q696">
            <v>855</v>
          </cell>
          <cell r="R696">
            <v>340</v>
          </cell>
          <cell r="S696" t="str">
            <v>NA</v>
          </cell>
          <cell r="T696" t="str">
            <v>NA</v>
          </cell>
          <cell r="U696" t="str">
            <v>NA</v>
          </cell>
        </row>
        <row r="697">
          <cell r="F697" t="str">
            <v>CESUKCOLT Fibre1.5M</v>
          </cell>
          <cell r="G697">
            <v>180</v>
          </cell>
          <cell r="H697">
            <v>170</v>
          </cell>
          <cell r="I697">
            <v>500</v>
          </cell>
          <cell r="J697">
            <v>120</v>
          </cell>
          <cell r="K697" t="str">
            <v>CISCO881-K9</v>
          </cell>
          <cell r="L697">
            <v>175</v>
          </cell>
          <cell r="M697">
            <v>50</v>
          </cell>
          <cell r="N697" t="str">
            <v>AR 28-09</v>
          </cell>
          <cell r="O697">
            <v>440</v>
          </cell>
          <cell r="P697">
            <v>90</v>
          </cell>
          <cell r="Q697">
            <v>855</v>
          </cell>
          <cell r="R697">
            <v>340</v>
          </cell>
          <cell r="S697" t="str">
            <v>NA</v>
          </cell>
          <cell r="T697" t="str">
            <v>NA</v>
          </cell>
          <cell r="U697" t="str">
            <v>NA</v>
          </cell>
        </row>
        <row r="698">
          <cell r="F698" t="str">
            <v>CESUKCOLT Fibre2M</v>
          </cell>
          <cell r="G698">
            <v>180</v>
          </cell>
          <cell r="H698">
            <v>170</v>
          </cell>
          <cell r="I698">
            <v>500</v>
          </cell>
          <cell r="J698">
            <v>120</v>
          </cell>
          <cell r="K698" t="str">
            <v>CISCO881-K9</v>
          </cell>
          <cell r="L698">
            <v>175</v>
          </cell>
          <cell r="M698">
            <v>50</v>
          </cell>
          <cell r="N698" t="str">
            <v>AR 28-09</v>
          </cell>
          <cell r="O698">
            <v>440</v>
          </cell>
          <cell r="P698">
            <v>90</v>
          </cell>
          <cell r="Q698">
            <v>855</v>
          </cell>
          <cell r="R698">
            <v>340</v>
          </cell>
          <cell r="S698" t="str">
            <v>NA</v>
          </cell>
          <cell r="T698" t="str">
            <v>NA</v>
          </cell>
          <cell r="U698" t="str">
            <v>NA</v>
          </cell>
        </row>
        <row r="699">
          <cell r="F699" t="str">
            <v>CESUKCOLT Fibre3M</v>
          </cell>
          <cell r="G699">
            <v>450</v>
          </cell>
          <cell r="H699">
            <v>215</v>
          </cell>
          <cell r="I699">
            <v>500</v>
          </cell>
          <cell r="J699">
            <v>140</v>
          </cell>
          <cell r="K699" t="str">
            <v>CISCO881-K9</v>
          </cell>
          <cell r="L699">
            <v>175</v>
          </cell>
          <cell r="M699">
            <v>50</v>
          </cell>
          <cell r="N699" t="str">
            <v>AR 28-09</v>
          </cell>
          <cell r="O699">
            <v>440</v>
          </cell>
          <cell r="P699">
            <v>90</v>
          </cell>
          <cell r="Q699">
            <v>1125</v>
          </cell>
          <cell r="R699">
            <v>405</v>
          </cell>
          <cell r="S699" t="str">
            <v>NA</v>
          </cell>
          <cell r="T699" t="str">
            <v>NA</v>
          </cell>
          <cell r="U699" t="str">
            <v>NA</v>
          </cell>
        </row>
        <row r="700">
          <cell r="F700" t="str">
            <v>CESUKCOLT Fibre4M</v>
          </cell>
          <cell r="G700">
            <v>450</v>
          </cell>
          <cell r="H700">
            <v>255</v>
          </cell>
          <cell r="I700">
            <v>500</v>
          </cell>
          <cell r="J700">
            <v>155</v>
          </cell>
          <cell r="K700" t="str">
            <v>CISCO881-K9</v>
          </cell>
          <cell r="L700">
            <v>175</v>
          </cell>
          <cell r="M700">
            <v>50</v>
          </cell>
          <cell r="N700" t="str">
            <v>AR 28-09</v>
          </cell>
          <cell r="O700">
            <v>440</v>
          </cell>
          <cell r="P700">
            <v>90</v>
          </cell>
          <cell r="Q700">
            <v>1125</v>
          </cell>
          <cell r="R700">
            <v>460</v>
          </cell>
          <cell r="S700" t="str">
            <v>NA</v>
          </cell>
          <cell r="T700" t="str">
            <v>NA</v>
          </cell>
          <cell r="U700" t="str">
            <v>NA</v>
          </cell>
        </row>
        <row r="701">
          <cell r="F701" t="str">
            <v>CESUKCOLT Fibre5M</v>
          </cell>
          <cell r="G701">
            <v>450</v>
          </cell>
          <cell r="H701">
            <v>290</v>
          </cell>
          <cell r="I701">
            <v>500</v>
          </cell>
          <cell r="J701">
            <v>170</v>
          </cell>
          <cell r="K701" t="str">
            <v>AR 28-31</v>
          </cell>
          <cell r="L701">
            <v>440</v>
          </cell>
          <cell r="M701">
            <v>95</v>
          </cell>
          <cell r="N701" t="str">
            <v>CISCO1841</v>
          </cell>
          <cell r="O701">
            <v>440</v>
          </cell>
          <cell r="P701">
            <v>120</v>
          </cell>
          <cell r="Q701">
            <v>1390</v>
          </cell>
          <cell r="R701">
            <v>555</v>
          </cell>
          <cell r="S701">
            <v>950</v>
          </cell>
          <cell r="T701">
            <v>555</v>
          </cell>
          <cell r="U701">
            <v>115</v>
          </cell>
        </row>
        <row r="702">
          <cell r="F702" t="str">
            <v>CESUKCOLT Fibre6M</v>
          </cell>
          <cell r="G702">
            <v>450</v>
          </cell>
          <cell r="H702">
            <v>320</v>
          </cell>
          <cell r="I702">
            <v>500</v>
          </cell>
          <cell r="J702">
            <v>185</v>
          </cell>
          <cell r="K702" t="str">
            <v>AR 28-31</v>
          </cell>
          <cell r="L702">
            <v>440</v>
          </cell>
          <cell r="M702">
            <v>95</v>
          </cell>
          <cell r="N702" t="str">
            <v>CISCO1841</v>
          </cell>
          <cell r="O702">
            <v>440</v>
          </cell>
          <cell r="P702">
            <v>120</v>
          </cell>
          <cell r="Q702">
            <v>1390</v>
          </cell>
          <cell r="R702">
            <v>600</v>
          </cell>
          <cell r="S702" t="str">
            <v>NA</v>
          </cell>
          <cell r="T702" t="str">
            <v>NA</v>
          </cell>
          <cell r="U702" t="str">
            <v>NA</v>
          </cell>
        </row>
        <row r="703">
          <cell r="F703" t="str">
            <v>CESUKCOLT Fibre7M</v>
          </cell>
          <cell r="G703">
            <v>450</v>
          </cell>
          <cell r="H703">
            <v>350</v>
          </cell>
          <cell r="I703">
            <v>500</v>
          </cell>
          <cell r="J703">
            <v>195</v>
          </cell>
          <cell r="K703" t="str">
            <v>AR 28-31</v>
          </cell>
          <cell r="L703">
            <v>440</v>
          </cell>
          <cell r="M703">
            <v>95</v>
          </cell>
          <cell r="N703" t="str">
            <v>CISCO1841</v>
          </cell>
          <cell r="O703">
            <v>440</v>
          </cell>
          <cell r="P703">
            <v>120</v>
          </cell>
          <cell r="Q703">
            <v>1390</v>
          </cell>
          <cell r="R703">
            <v>640</v>
          </cell>
          <cell r="S703" t="str">
            <v>NA</v>
          </cell>
          <cell r="T703" t="str">
            <v>NA</v>
          </cell>
          <cell r="U703" t="str">
            <v>NA</v>
          </cell>
        </row>
        <row r="704">
          <cell r="F704" t="str">
            <v>CESUKCOLT Fibre8M</v>
          </cell>
          <cell r="G704">
            <v>450</v>
          </cell>
          <cell r="H704">
            <v>380</v>
          </cell>
          <cell r="I704">
            <v>500</v>
          </cell>
          <cell r="J704">
            <v>205</v>
          </cell>
          <cell r="K704" t="str">
            <v>AR 28-31</v>
          </cell>
          <cell r="L704">
            <v>440</v>
          </cell>
          <cell r="M704">
            <v>95</v>
          </cell>
          <cell r="N704" t="str">
            <v>CISCO1841</v>
          </cell>
          <cell r="O704">
            <v>440</v>
          </cell>
          <cell r="P704">
            <v>120</v>
          </cell>
          <cell r="Q704">
            <v>1390</v>
          </cell>
          <cell r="R704">
            <v>680</v>
          </cell>
          <cell r="S704" t="str">
            <v>NA</v>
          </cell>
          <cell r="T704" t="str">
            <v>NA</v>
          </cell>
          <cell r="U704" t="str">
            <v>NA</v>
          </cell>
        </row>
        <row r="705">
          <cell r="F705" t="str">
            <v>CESUKCOLT Fibre9M</v>
          </cell>
          <cell r="G705">
            <v>450</v>
          </cell>
          <cell r="H705">
            <v>405</v>
          </cell>
          <cell r="I705">
            <v>500</v>
          </cell>
          <cell r="J705">
            <v>215</v>
          </cell>
          <cell r="K705" t="str">
            <v>AR 28-31</v>
          </cell>
          <cell r="L705">
            <v>440</v>
          </cell>
          <cell r="M705">
            <v>95</v>
          </cell>
          <cell r="N705" t="str">
            <v>CISCO2811</v>
          </cell>
          <cell r="O705">
            <v>440</v>
          </cell>
          <cell r="P705">
            <v>155</v>
          </cell>
          <cell r="Q705">
            <v>1390</v>
          </cell>
          <cell r="R705">
            <v>715</v>
          </cell>
          <cell r="S705" t="str">
            <v>NA</v>
          </cell>
          <cell r="T705" t="str">
            <v>NA</v>
          </cell>
          <cell r="U705" t="str">
            <v>NA</v>
          </cell>
        </row>
        <row r="706">
          <cell r="F706" t="str">
            <v>CESUKCOLT Fibre10M</v>
          </cell>
          <cell r="G706">
            <v>450</v>
          </cell>
          <cell r="H706">
            <v>425</v>
          </cell>
          <cell r="I706">
            <v>500</v>
          </cell>
          <cell r="J706">
            <v>225</v>
          </cell>
          <cell r="K706" t="str">
            <v>AR 28-31</v>
          </cell>
          <cell r="L706">
            <v>440</v>
          </cell>
          <cell r="M706">
            <v>95</v>
          </cell>
          <cell r="N706" t="str">
            <v>CISCO2811</v>
          </cell>
          <cell r="O706">
            <v>440</v>
          </cell>
          <cell r="P706">
            <v>155</v>
          </cell>
          <cell r="Q706">
            <v>1390</v>
          </cell>
          <cell r="R706">
            <v>745</v>
          </cell>
          <cell r="S706">
            <v>950</v>
          </cell>
          <cell r="T706">
            <v>780</v>
          </cell>
          <cell r="U706">
            <v>80</v>
          </cell>
        </row>
        <row r="707">
          <cell r="F707" t="str">
            <v>CESUKCOLT Fibre11M</v>
          </cell>
          <cell r="G707">
            <v>450</v>
          </cell>
          <cell r="H707">
            <v>445</v>
          </cell>
          <cell r="I707">
            <v>1000</v>
          </cell>
          <cell r="J707">
            <v>225</v>
          </cell>
          <cell r="K707" t="str">
            <v>AR 28-31</v>
          </cell>
          <cell r="L707">
            <v>440</v>
          </cell>
          <cell r="M707">
            <v>95</v>
          </cell>
          <cell r="N707" t="str">
            <v>CISCO2811</v>
          </cell>
          <cell r="O707">
            <v>440</v>
          </cell>
          <cell r="P707">
            <v>155</v>
          </cell>
          <cell r="Q707">
            <v>1890</v>
          </cell>
          <cell r="R707">
            <v>765</v>
          </cell>
          <cell r="S707" t="str">
            <v>NA</v>
          </cell>
          <cell r="T707" t="str">
            <v>NA</v>
          </cell>
          <cell r="U707" t="str">
            <v>NA</v>
          </cell>
        </row>
        <row r="708">
          <cell r="F708" t="str">
            <v>CESUKCOLT Fibre12M</v>
          </cell>
          <cell r="G708">
            <v>450</v>
          </cell>
          <cell r="H708">
            <v>465</v>
          </cell>
          <cell r="I708">
            <v>1000</v>
          </cell>
          <cell r="J708">
            <v>225</v>
          </cell>
          <cell r="K708" t="str">
            <v>AR 28-31</v>
          </cell>
          <cell r="L708">
            <v>440</v>
          </cell>
          <cell r="M708">
            <v>95</v>
          </cell>
          <cell r="N708" t="str">
            <v>CISCO2811</v>
          </cell>
          <cell r="O708">
            <v>440</v>
          </cell>
          <cell r="P708">
            <v>155</v>
          </cell>
          <cell r="Q708">
            <v>1890</v>
          </cell>
          <cell r="R708">
            <v>785</v>
          </cell>
          <cell r="S708" t="str">
            <v>NA</v>
          </cell>
          <cell r="T708" t="str">
            <v>NA</v>
          </cell>
          <cell r="U708" t="str">
            <v>NA</v>
          </cell>
        </row>
        <row r="709">
          <cell r="F709" t="str">
            <v>CESUKCOLT Fibre13M</v>
          </cell>
          <cell r="G709">
            <v>450</v>
          </cell>
          <cell r="H709">
            <v>485</v>
          </cell>
          <cell r="I709">
            <v>1000</v>
          </cell>
          <cell r="J709">
            <v>225</v>
          </cell>
          <cell r="K709" t="str">
            <v>AR 28-31</v>
          </cell>
          <cell r="L709">
            <v>440</v>
          </cell>
          <cell r="M709">
            <v>95</v>
          </cell>
          <cell r="N709" t="str">
            <v>CISCO2811</v>
          </cell>
          <cell r="O709">
            <v>440</v>
          </cell>
          <cell r="P709">
            <v>155</v>
          </cell>
          <cell r="Q709">
            <v>1890</v>
          </cell>
          <cell r="R709">
            <v>805</v>
          </cell>
          <cell r="S709" t="str">
            <v>NA</v>
          </cell>
          <cell r="T709" t="str">
            <v>NA</v>
          </cell>
          <cell r="U709" t="str">
            <v>NA</v>
          </cell>
        </row>
        <row r="710">
          <cell r="F710" t="str">
            <v>CESUKCOLT Fibre14M</v>
          </cell>
          <cell r="G710">
            <v>450</v>
          </cell>
          <cell r="H710">
            <v>505</v>
          </cell>
          <cell r="I710">
            <v>1000</v>
          </cell>
          <cell r="J710">
            <v>225</v>
          </cell>
          <cell r="K710" t="str">
            <v>AR 28-31</v>
          </cell>
          <cell r="L710">
            <v>440</v>
          </cell>
          <cell r="M710">
            <v>95</v>
          </cell>
          <cell r="N710" t="str">
            <v>CISCO2811</v>
          </cell>
          <cell r="O710">
            <v>440</v>
          </cell>
          <cell r="P710">
            <v>155</v>
          </cell>
          <cell r="Q710">
            <v>1890</v>
          </cell>
          <cell r="R710">
            <v>825</v>
          </cell>
          <cell r="S710" t="str">
            <v>NA</v>
          </cell>
          <cell r="T710" t="str">
            <v>NA</v>
          </cell>
          <cell r="U710" t="str">
            <v>NA</v>
          </cell>
        </row>
        <row r="711">
          <cell r="F711" t="str">
            <v>CESUKCOLT Fibre15M</v>
          </cell>
          <cell r="G711">
            <v>450</v>
          </cell>
          <cell r="H711">
            <v>525</v>
          </cell>
          <cell r="I711">
            <v>1000</v>
          </cell>
          <cell r="J711">
            <v>225</v>
          </cell>
          <cell r="K711" t="str">
            <v>AR 28-31</v>
          </cell>
          <cell r="L711">
            <v>440</v>
          </cell>
          <cell r="M711">
            <v>95</v>
          </cell>
          <cell r="N711" t="str">
            <v>CISCO2811</v>
          </cell>
          <cell r="O711">
            <v>440</v>
          </cell>
          <cell r="P711">
            <v>155</v>
          </cell>
          <cell r="Q711">
            <v>1890</v>
          </cell>
          <cell r="R711">
            <v>845</v>
          </cell>
          <cell r="S711">
            <v>1450</v>
          </cell>
          <cell r="T711">
            <v>900</v>
          </cell>
          <cell r="U711">
            <v>60</v>
          </cell>
        </row>
        <row r="712">
          <cell r="F712" t="str">
            <v>CESUKCOLT Fibre16M</v>
          </cell>
          <cell r="G712">
            <v>450</v>
          </cell>
          <cell r="H712">
            <v>540</v>
          </cell>
          <cell r="I712">
            <v>1000</v>
          </cell>
          <cell r="J712">
            <v>225</v>
          </cell>
          <cell r="K712" t="str">
            <v>AR 28-31</v>
          </cell>
          <cell r="L712">
            <v>440</v>
          </cell>
          <cell r="M712">
            <v>95</v>
          </cell>
          <cell r="N712" t="str">
            <v>CISCO2811</v>
          </cell>
          <cell r="O712">
            <v>440</v>
          </cell>
          <cell r="P712">
            <v>155</v>
          </cell>
          <cell r="Q712">
            <v>1890</v>
          </cell>
          <cell r="R712">
            <v>860</v>
          </cell>
          <cell r="S712" t="str">
            <v>NA</v>
          </cell>
          <cell r="T712" t="str">
            <v>NA</v>
          </cell>
          <cell r="U712" t="str">
            <v>NA</v>
          </cell>
        </row>
        <row r="713">
          <cell r="F713" t="str">
            <v>CESUKCOLT Fibre17M</v>
          </cell>
          <cell r="G713">
            <v>450</v>
          </cell>
          <cell r="H713">
            <v>555</v>
          </cell>
          <cell r="I713">
            <v>1000</v>
          </cell>
          <cell r="J713">
            <v>225</v>
          </cell>
          <cell r="K713" t="str">
            <v>AR 28-31</v>
          </cell>
          <cell r="L713">
            <v>440</v>
          </cell>
          <cell r="M713">
            <v>95</v>
          </cell>
          <cell r="N713" t="str">
            <v>CISCO2811</v>
          </cell>
          <cell r="O713">
            <v>440</v>
          </cell>
          <cell r="P713">
            <v>155</v>
          </cell>
          <cell r="Q713">
            <v>1890</v>
          </cell>
          <cell r="R713">
            <v>875</v>
          </cell>
          <cell r="S713" t="str">
            <v>NA</v>
          </cell>
          <cell r="T713" t="str">
            <v>NA</v>
          </cell>
          <cell r="U713" t="str">
            <v>NA</v>
          </cell>
        </row>
        <row r="714">
          <cell r="F714" t="str">
            <v>CESUKCOLT Fibre18M</v>
          </cell>
          <cell r="G714">
            <v>450</v>
          </cell>
          <cell r="H714">
            <v>570</v>
          </cell>
          <cell r="I714">
            <v>1000</v>
          </cell>
          <cell r="J714">
            <v>225</v>
          </cell>
          <cell r="K714" t="str">
            <v>AR 28-31</v>
          </cell>
          <cell r="L714">
            <v>440</v>
          </cell>
          <cell r="M714">
            <v>95</v>
          </cell>
          <cell r="N714" t="str">
            <v>CISCO2811</v>
          </cell>
          <cell r="O714">
            <v>440</v>
          </cell>
          <cell r="P714">
            <v>155</v>
          </cell>
          <cell r="Q714">
            <v>1890</v>
          </cell>
          <cell r="R714">
            <v>890</v>
          </cell>
          <cell r="S714" t="str">
            <v>NA</v>
          </cell>
          <cell r="T714" t="str">
            <v>NA</v>
          </cell>
          <cell r="U714" t="str">
            <v>NA</v>
          </cell>
        </row>
        <row r="715">
          <cell r="F715" t="str">
            <v>CESUKCOLT Fibre19M</v>
          </cell>
          <cell r="G715">
            <v>450</v>
          </cell>
          <cell r="H715">
            <v>585</v>
          </cell>
          <cell r="I715">
            <v>1000</v>
          </cell>
          <cell r="J715">
            <v>225</v>
          </cell>
          <cell r="K715" t="str">
            <v>AR 28-31</v>
          </cell>
          <cell r="L715">
            <v>440</v>
          </cell>
          <cell r="M715">
            <v>95</v>
          </cell>
          <cell r="N715" t="str">
            <v>CISCO2811</v>
          </cell>
          <cell r="O715">
            <v>440</v>
          </cell>
          <cell r="P715">
            <v>155</v>
          </cell>
          <cell r="Q715">
            <v>1890</v>
          </cell>
          <cell r="R715">
            <v>905</v>
          </cell>
          <cell r="S715" t="str">
            <v>NA</v>
          </cell>
          <cell r="T715" t="str">
            <v>NA</v>
          </cell>
          <cell r="U715" t="str">
            <v>NA</v>
          </cell>
        </row>
        <row r="716">
          <cell r="F716" t="str">
            <v>CESUKCOLT Fibre20M</v>
          </cell>
          <cell r="G716">
            <v>450</v>
          </cell>
          <cell r="H716">
            <v>600</v>
          </cell>
          <cell r="I716">
            <v>1000</v>
          </cell>
          <cell r="J716">
            <v>225</v>
          </cell>
          <cell r="K716" t="str">
            <v>AR 28-31</v>
          </cell>
          <cell r="L716">
            <v>440</v>
          </cell>
          <cell r="M716">
            <v>95</v>
          </cell>
          <cell r="N716" t="str">
            <v>CISCO2811</v>
          </cell>
          <cell r="O716">
            <v>440</v>
          </cell>
          <cell r="P716">
            <v>155</v>
          </cell>
          <cell r="Q716">
            <v>1890</v>
          </cell>
          <cell r="R716">
            <v>920</v>
          </cell>
          <cell r="S716">
            <v>1450</v>
          </cell>
          <cell r="T716">
            <v>990</v>
          </cell>
          <cell r="U716">
            <v>50</v>
          </cell>
        </row>
        <row r="717">
          <cell r="F717" t="str">
            <v>CESUKCOLT Fibre25M</v>
          </cell>
          <cell r="G717">
            <v>450</v>
          </cell>
          <cell r="H717">
            <v>670</v>
          </cell>
          <cell r="I717">
            <v>1000</v>
          </cell>
          <cell r="J717">
            <v>230</v>
          </cell>
          <cell r="K717" t="str">
            <v>RT-AR4640-AC-CHASSIS</v>
          </cell>
          <cell r="L717">
            <v>880</v>
          </cell>
          <cell r="M717">
            <v>240</v>
          </cell>
          <cell r="N717" t="str">
            <v>CISCO3825</v>
          </cell>
          <cell r="O717">
            <v>880</v>
          </cell>
          <cell r="P717">
            <v>365</v>
          </cell>
          <cell r="Q717">
            <v>2330</v>
          </cell>
          <cell r="R717">
            <v>1140</v>
          </cell>
          <cell r="S717">
            <v>1450</v>
          </cell>
          <cell r="T717">
            <v>1080</v>
          </cell>
          <cell r="U717">
            <v>45</v>
          </cell>
        </row>
        <row r="718">
          <cell r="F718" t="str">
            <v>CESUKCOLT Fibre30M</v>
          </cell>
          <cell r="G718">
            <v>450</v>
          </cell>
          <cell r="H718">
            <v>735</v>
          </cell>
          <cell r="I718">
            <v>1000</v>
          </cell>
          <cell r="J718">
            <v>235</v>
          </cell>
          <cell r="K718" t="str">
            <v>RT-AR4640-AC-CHASSIS</v>
          </cell>
          <cell r="L718">
            <v>880</v>
          </cell>
          <cell r="M718">
            <v>240</v>
          </cell>
          <cell r="N718" t="str">
            <v>CISCO3825</v>
          </cell>
          <cell r="O718">
            <v>880</v>
          </cell>
          <cell r="P718">
            <v>365</v>
          </cell>
          <cell r="Q718">
            <v>2330</v>
          </cell>
          <cell r="R718">
            <v>1210</v>
          </cell>
          <cell r="S718">
            <v>1450</v>
          </cell>
          <cell r="T718">
            <v>1165</v>
          </cell>
          <cell r="U718">
            <v>40</v>
          </cell>
        </row>
        <row r="719">
          <cell r="F719" t="str">
            <v>CESUKCOLT Fibre34M</v>
          </cell>
          <cell r="G719">
            <v>450</v>
          </cell>
          <cell r="H719">
            <v>785</v>
          </cell>
          <cell r="I719">
            <v>1000</v>
          </cell>
          <cell r="J719">
            <v>240</v>
          </cell>
          <cell r="K719" t="str">
            <v>RT-AR4640-AC-CHASSIS</v>
          </cell>
          <cell r="L719">
            <v>880</v>
          </cell>
          <cell r="M719">
            <v>240</v>
          </cell>
          <cell r="N719" t="str">
            <v>CISCO3825</v>
          </cell>
          <cell r="O719">
            <v>880</v>
          </cell>
          <cell r="P719">
            <v>365</v>
          </cell>
          <cell r="Q719">
            <v>2330</v>
          </cell>
          <cell r="R719">
            <v>1265</v>
          </cell>
          <cell r="S719" t="str">
            <v>NA</v>
          </cell>
          <cell r="T719" t="str">
            <v>NA</v>
          </cell>
          <cell r="U719" t="str">
            <v>NA</v>
          </cell>
        </row>
        <row r="720">
          <cell r="F720" t="str">
            <v>CESUKCOLT Fibre35M</v>
          </cell>
          <cell r="G720">
            <v>1265</v>
          </cell>
          <cell r="H720">
            <v>1265</v>
          </cell>
          <cell r="I720">
            <v>1265</v>
          </cell>
          <cell r="J720">
            <v>1265</v>
          </cell>
          <cell r="K720">
            <v>1265</v>
          </cell>
          <cell r="L720">
            <v>1265</v>
          </cell>
          <cell r="M720">
            <v>1265</v>
          </cell>
          <cell r="N720">
            <v>1265</v>
          </cell>
          <cell r="O720">
            <v>1265</v>
          </cell>
          <cell r="P720">
            <v>1265</v>
          </cell>
          <cell r="Q720">
            <v>1265</v>
          </cell>
          <cell r="R720">
            <v>1265</v>
          </cell>
          <cell r="S720">
            <v>1450</v>
          </cell>
          <cell r="T720">
            <v>1240</v>
          </cell>
          <cell r="U720">
            <v>40</v>
          </cell>
        </row>
        <row r="721">
          <cell r="F721" t="str">
            <v>CESUKCOLT Fibre40M</v>
          </cell>
          <cell r="G721">
            <v>450</v>
          </cell>
          <cell r="H721">
            <v>850</v>
          </cell>
          <cell r="I721">
            <v>1000</v>
          </cell>
          <cell r="J721">
            <v>245</v>
          </cell>
          <cell r="K721" t="str">
            <v>RT-AR4640-AC-CHASSIS</v>
          </cell>
          <cell r="L721">
            <v>880</v>
          </cell>
          <cell r="M721">
            <v>240</v>
          </cell>
          <cell r="N721" t="str">
            <v>CISCO3825</v>
          </cell>
          <cell r="O721">
            <v>880</v>
          </cell>
          <cell r="P721">
            <v>365</v>
          </cell>
          <cell r="Q721">
            <v>2330</v>
          </cell>
          <cell r="R721">
            <v>1335</v>
          </cell>
          <cell r="S721">
            <v>1450</v>
          </cell>
          <cell r="T721">
            <v>1315</v>
          </cell>
          <cell r="U721">
            <v>35</v>
          </cell>
        </row>
        <row r="722">
          <cell r="F722" t="str">
            <v>CESUKCOLT Fibre45M</v>
          </cell>
          <cell r="G722">
            <v>450</v>
          </cell>
          <cell r="H722">
            <v>900</v>
          </cell>
          <cell r="I722">
            <v>1000</v>
          </cell>
          <cell r="J722">
            <v>250</v>
          </cell>
          <cell r="K722" t="str">
            <v>RT-AR4640-AC-CHASSIS</v>
          </cell>
          <cell r="L722">
            <v>880</v>
          </cell>
          <cell r="M722">
            <v>240</v>
          </cell>
          <cell r="N722" t="str">
            <v>CISCO3825</v>
          </cell>
          <cell r="O722">
            <v>880</v>
          </cell>
          <cell r="P722">
            <v>365</v>
          </cell>
          <cell r="Q722">
            <v>2330</v>
          </cell>
          <cell r="R722">
            <v>1390</v>
          </cell>
          <cell r="S722">
            <v>1450</v>
          </cell>
          <cell r="T722">
            <v>1380</v>
          </cell>
          <cell r="U722">
            <v>35</v>
          </cell>
        </row>
        <row r="723">
          <cell r="F723" t="str">
            <v>CESUKCOLT Fibre50M</v>
          </cell>
          <cell r="G723">
            <v>450</v>
          </cell>
          <cell r="H723">
            <v>960</v>
          </cell>
          <cell r="I723">
            <v>1000</v>
          </cell>
          <cell r="J723">
            <v>270</v>
          </cell>
          <cell r="K723" t="str">
            <v>RT-AR4640-AC-CHASSIS</v>
          </cell>
          <cell r="L723">
            <v>880</v>
          </cell>
          <cell r="M723">
            <v>240</v>
          </cell>
          <cell r="N723" t="str">
            <v>CISCO3825</v>
          </cell>
          <cell r="O723">
            <v>880</v>
          </cell>
          <cell r="P723">
            <v>365</v>
          </cell>
          <cell r="Q723">
            <v>2330</v>
          </cell>
          <cell r="R723">
            <v>1470</v>
          </cell>
          <cell r="S723">
            <v>1450</v>
          </cell>
          <cell r="T723">
            <v>1480</v>
          </cell>
          <cell r="U723">
            <v>30</v>
          </cell>
        </row>
        <row r="724">
          <cell r="F724" t="str">
            <v>CESUKCOLT Fibre60M</v>
          </cell>
          <cell r="G724">
            <v>450</v>
          </cell>
          <cell r="H724">
            <v>985</v>
          </cell>
          <cell r="I724">
            <v>1000</v>
          </cell>
          <cell r="J724">
            <v>275</v>
          </cell>
          <cell r="K724" t="str">
            <v>RT-AR4640-AC-CHASSIS</v>
          </cell>
          <cell r="L724">
            <v>880</v>
          </cell>
          <cell r="M724">
            <v>240</v>
          </cell>
          <cell r="N724" t="str">
            <v>CISCO3825</v>
          </cell>
          <cell r="O724">
            <v>880</v>
          </cell>
          <cell r="P724">
            <v>365</v>
          </cell>
          <cell r="Q724">
            <v>2330</v>
          </cell>
          <cell r="R724">
            <v>1500</v>
          </cell>
          <cell r="S724">
            <v>1450</v>
          </cell>
          <cell r="T724">
            <v>1515</v>
          </cell>
          <cell r="U724">
            <v>30</v>
          </cell>
        </row>
        <row r="725">
          <cell r="F725" t="str">
            <v>CESUKCOLT Fibre70M</v>
          </cell>
          <cell r="G725">
            <v>30</v>
          </cell>
          <cell r="H725">
            <v>30</v>
          </cell>
          <cell r="I725">
            <v>30</v>
          </cell>
          <cell r="J725">
            <v>30</v>
          </cell>
          <cell r="K725">
            <v>30</v>
          </cell>
          <cell r="L725">
            <v>30</v>
          </cell>
          <cell r="M725">
            <v>30</v>
          </cell>
          <cell r="N725">
            <v>30</v>
          </cell>
          <cell r="O725">
            <v>30</v>
          </cell>
          <cell r="P725">
            <v>30</v>
          </cell>
          <cell r="Q725">
            <v>30</v>
          </cell>
          <cell r="R725">
            <v>30</v>
          </cell>
          <cell r="S725">
            <v>1450</v>
          </cell>
          <cell r="T725">
            <v>1575</v>
          </cell>
          <cell r="U725">
            <v>25</v>
          </cell>
        </row>
        <row r="726">
          <cell r="F726" t="str">
            <v>CESUKCOLT Fibre75M</v>
          </cell>
          <cell r="G726">
            <v>450</v>
          </cell>
          <cell r="H726">
            <v>1015</v>
          </cell>
          <cell r="I726">
            <v>1000</v>
          </cell>
          <cell r="J726">
            <v>280</v>
          </cell>
          <cell r="K726" t="str">
            <v>RT-AR4640-AC-CHASSIS</v>
          </cell>
          <cell r="L726">
            <v>880</v>
          </cell>
          <cell r="M726">
            <v>240</v>
          </cell>
          <cell r="N726" t="str">
            <v>CISCO3825</v>
          </cell>
          <cell r="O726">
            <v>880</v>
          </cell>
          <cell r="P726">
            <v>365</v>
          </cell>
          <cell r="Q726">
            <v>2330</v>
          </cell>
          <cell r="R726">
            <v>1535</v>
          </cell>
          <cell r="S726" t="str">
            <v>NA</v>
          </cell>
          <cell r="T726" t="str">
            <v>NA</v>
          </cell>
          <cell r="U726" t="str">
            <v>NA</v>
          </cell>
        </row>
        <row r="727">
          <cell r="F727" t="str">
            <v>CESUKCOLT Fibre90M</v>
          </cell>
          <cell r="G727">
            <v>450</v>
          </cell>
          <cell r="H727">
            <v>1040</v>
          </cell>
          <cell r="I727">
            <v>1000</v>
          </cell>
          <cell r="J727">
            <v>280</v>
          </cell>
          <cell r="K727" t="str">
            <v>RT-AR4640-AC-CHASSIS</v>
          </cell>
          <cell r="L727">
            <v>880</v>
          </cell>
          <cell r="M727">
            <v>240</v>
          </cell>
          <cell r="N727" t="str">
            <v>CISCO3825</v>
          </cell>
          <cell r="O727">
            <v>880</v>
          </cell>
          <cell r="P727">
            <v>365</v>
          </cell>
          <cell r="Q727">
            <v>2330</v>
          </cell>
          <cell r="R727">
            <v>1560</v>
          </cell>
          <cell r="S727">
            <v>1450</v>
          </cell>
          <cell r="T727">
            <v>1585</v>
          </cell>
          <cell r="U727">
            <v>20</v>
          </cell>
        </row>
        <row r="728">
          <cell r="F728" t="str">
            <v>CESUKCOLT Fibre100M</v>
          </cell>
          <cell r="G728">
            <v>450</v>
          </cell>
          <cell r="H728">
            <v>1050</v>
          </cell>
          <cell r="I728">
            <v>1000</v>
          </cell>
          <cell r="J728">
            <v>280</v>
          </cell>
          <cell r="K728" t="str">
            <v>RT-AR4640-AC-CHASSIS</v>
          </cell>
          <cell r="L728">
            <v>880</v>
          </cell>
          <cell r="M728">
            <v>240</v>
          </cell>
          <cell r="N728" t="str">
            <v>CISCO3825</v>
          </cell>
          <cell r="O728">
            <v>880</v>
          </cell>
          <cell r="P728">
            <v>365</v>
          </cell>
          <cell r="Q728">
            <v>2330</v>
          </cell>
          <cell r="R728">
            <v>1570</v>
          </cell>
          <cell r="S728">
            <v>1450</v>
          </cell>
          <cell r="T728">
            <v>1600</v>
          </cell>
          <cell r="U728">
            <v>20</v>
          </cell>
        </row>
        <row r="729">
          <cell r="F729" t="str">
            <v>CESUKCOLT Fibre110M</v>
          </cell>
          <cell r="G729">
            <v>900</v>
          </cell>
          <cell r="H729">
            <v>1120</v>
          </cell>
          <cell r="I729">
            <v>1800</v>
          </cell>
          <cell r="J729">
            <v>295</v>
          </cell>
          <cell r="K729" t="str">
            <v>7206VXR/NPE-G1</v>
          </cell>
          <cell r="L729">
            <v>1765</v>
          </cell>
          <cell r="M729">
            <v>925</v>
          </cell>
          <cell r="N729" t="str">
            <v>7206VXR/NPE-G1</v>
          </cell>
          <cell r="O729">
            <v>1765</v>
          </cell>
          <cell r="P729">
            <v>925</v>
          </cell>
          <cell r="Q729">
            <v>4465</v>
          </cell>
          <cell r="R729">
            <v>2340</v>
          </cell>
          <cell r="S729" t="str">
            <v>NA</v>
          </cell>
          <cell r="T729" t="str">
            <v>NA</v>
          </cell>
          <cell r="U729" t="str">
            <v>NA</v>
          </cell>
        </row>
        <row r="730">
          <cell r="F730" t="str">
            <v>CESUKCOLT Fibre120M</v>
          </cell>
          <cell r="G730">
            <v>900</v>
          </cell>
          <cell r="H730">
            <v>1190</v>
          </cell>
          <cell r="I730">
            <v>1800</v>
          </cell>
          <cell r="J730">
            <v>310</v>
          </cell>
          <cell r="K730" t="str">
            <v>7206VXR/NPE-G1</v>
          </cell>
          <cell r="L730">
            <v>1765</v>
          </cell>
          <cell r="M730">
            <v>925</v>
          </cell>
          <cell r="N730" t="str">
            <v>7206VXR/NPE-G1</v>
          </cell>
          <cell r="O730">
            <v>1765</v>
          </cell>
          <cell r="P730">
            <v>925</v>
          </cell>
          <cell r="Q730">
            <v>4465</v>
          </cell>
          <cell r="R730">
            <v>2425</v>
          </cell>
          <cell r="S730" t="str">
            <v>NA</v>
          </cell>
          <cell r="T730" t="str">
            <v>NA</v>
          </cell>
          <cell r="U730" t="str">
            <v>NA</v>
          </cell>
        </row>
        <row r="731">
          <cell r="F731" t="str">
            <v>CESUKCOLT Fibre130M</v>
          </cell>
          <cell r="G731">
            <v>900</v>
          </cell>
          <cell r="H731">
            <v>1260</v>
          </cell>
          <cell r="I731">
            <v>1800</v>
          </cell>
          <cell r="J731">
            <v>325</v>
          </cell>
          <cell r="K731" t="str">
            <v>7206VXR/NPE-G1</v>
          </cell>
          <cell r="L731">
            <v>1765</v>
          </cell>
          <cell r="M731">
            <v>925</v>
          </cell>
          <cell r="N731" t="str">
            <v>7206VXR/NPE-G1</v>
          </cell>
          <cell r="O731">
            <v>1765</v>
          </cell>
          <cell r="P731">
            <v>925</v>
          </cell>
          <cell r="Q731">
            <v>4465</v>
          </cell>
          <cell r="R731">
            <v>2510</v>
          </cell>
          <cell r="S731" t="str">
            <v>NA</v>
          </cell>
          <cell r="T731" t="str">
            <v>NA</v>
          </cell>
          <cell r="U731" t="str">
            <v>NA</v>
          </cell>
        </row>
        <row r="732">
          <cell r="F732" t="str">
            <v>CESUKCOLT Fibre140M</v>
          </cell>
          <cell r="G732">
            <v>900</v>
          </cell>
          <cell r="H732">
            <v>1325</v>
          </cell>
          <cell r="I732">
            <v>1800</v>
          </cell>
          <cell r="J732">
            <v>335</v>
          </cell>
          <cell r="K732" t="str">
            <v>7206VXR/NPE-G1</v>
          </cell>
          <cell r="L732">
            <v>1765</v>
          </cell>
          <cell r="M732">
            <v>925</v>
          </cell>
          <cell r="N732" t="str">
            <v>7206VXR/NPE-G1</v>
          </cell>
          <cell r="O732">
            <v>1765</v>
          </cell>
          <cell r="P732">
            <v>925</v>
          </cell>
          <cell r="Q732">
            <v>4465</v>
          </cell>
          <cell r="R732">
            <v>2585</v>
          </cell>
          <cell r="S732" t="str">
            <v>NA</v>
          </cell>
          <cell r="T732" t="str">
            <v>NA</v>
          </cell>
          <cell r="U732" t="str">
            <v>NA</v>
          </cell>
        </row>
        <row r="733">
          <cell r="F733" t="str">
            <v>CESUKCOLT Fibre150M</v>
          </cell>
          <cell r="G733">
            <v>900</v>
          </cell>
          <cell r="H733">
            <v>1390</v>
          </cell>
          <cell r="I733">
            <v>1800</v>
          </cell>
          <cell r="J733">
            <v>345</v>
          </cell>
          <cell r="K733" t="str">
            <v>7206VXR/NPE-G1</v>
          </cell>
          <cell r="L733">
            <v>1765</v>
          </cell>
          <cell r="M733">
            <v>925</v>
          </cell>
          <cell r="N733" t="str">
            <v>7206VXR/NPE-G1</v>
          </cell>
          <cell r="O733">
            <v>1765</v>
          </cell>
          <cell r="P733">
            <v>925</v>
          </cell>
          <cell r="Q733">
            <v>4465</v>
          </cell>
          <cell r="R733">
            <v>2660</v>
          </cell>
          <cell r="S733" t="str">
            <v>NA</v>
          </cell>
          <cell r="T733" t="str">
            <v>NA</v>
          </cell>
          <cell r="U733" t="str">
            <v>NA</v>
          </cell>
        </row>
        <row r="734">
          <cell r="F734" t="str">
            <v>CESUKCOLT Fibre155M</v>
          </cell>
          <cell r="G734">
            <v>900</v>
          </cell>
          <cell r="H734">
            <v>1420</v>
          </cell>
          <cell r="I734">
            <v>1800</v>
          </cell>
          <cell r="J734">
            <v>350</v>
          </cell>
          <cell r="K734" t="str">
            <v>7206VXR/NPE-G1</v>
          </cell>
          <cell r="L734">
            <v>1765</v>
          </cell>
          <cell r="M734">
            <v>925</v>
          </cell>
          <cell r="N734" t="str">
            <v>7206VXR/NPE-G1</v>
          </cell>
          <cell r="O734">
            <v>1765</v>
          </cell>
          <cell r="P734">
            <v>925</v>
          </cell>
          <cell r="Q734">
            <v>4465</v>
          </cell>
          <cell r="R734">
            <v>2695</v>
          </cell>
          <cell r="S734" t="str">
            <v>NA</v>
          </cell>
          <cell r="T734" t="str">
            <v>NA</v>
          </cell>
          <cell r="U734" t="str">
            <v>NA</v>
          </cell>
        </row>
        <row r="735">
          <cell r="F735" t="str">
            <v>CESUKCOLT Fibre200M</v>
          </cell>
          <cell r="G735">
            <v>900</v>
          </cell>
          <cell r="H735">
            <v>1695</v>
          </cell>
          <cell r="I735">
            <v>1800</v>
          </cell>
          <cell r="J735">
            <v>400</v>
          </cell>
          <cell r="K735" t="str">
            <v>7206VXR/NPE-G1</v>
          </cell>
          <cell r="L735">
            <v>1765</v>
          </cell>
          <cell r="M735">
            <v>925</v>
          </cell>
          <cell r="N735" t="str">
            <v>7206VXR/NPE-G1</v>
          </cell>
          <cell r="O735">
            <v>1765</v>
          </cell>
          <cell r="P735">
            <v>925</v>
          </cell>
          <cell r="Q735">
            <v>4465</v>
          </cell>
          <cell r="R735">
            <v>3020</v>
          </cell>
          <cell r="S735">
            <v>2700</v>
          </cell>
          <cell r="T735">
            <v>2515</v>
          </cell>
          <cell r="U735">
            <v>15</v>
          </cell>
        </row>
        <row r="736">
          <cell r="F736" t="str">
            <v>CESUKCOLT Fibre300M</v>
          </cell>
          <cell r="G736">
            <v>900</v>
          </cell>
          <cell r="H736">
            <v>2245</v>
          </cell>
          <cell r="I736">
            <v>1800</v>
          </cell>
          <cell r="J736">
            <v>495</v>
          </cell>
          <cell r="K736" t="str">
            <v>7206VXR/NPE-G1</v>
          </cell>
          <cell r="L736">
            <v>1765</v>
          </cell>
          <cell r="M736">
            <v>925</v>
          </cell>
          <cell r="N736" t="str">
            <v>7206VXR/NPE-G1</v>
          </cell>
          <cell r="O736">
            <v>1765</v>
          </cell>
          <cell r="P736">
            <v>925</v>
          </cell>
          <cell r="Q736">
            <v>4465</v>
          </cell>
          <cell r="R736">
            <v>3665</v>
          </cell>
          <cell r="S736">
            <v>2700</v>
          </cell>
          <cell r="T736">
            <v>3290</v>
          </cell>
          <cell r="U736">
            <v>15</v>
          </cell>
        </row>
        <row r="737">
          <cell r="F737" t="str">
            <v>CESUKCOLT Fibre400M</v>
          </cell>
          <cell r="G737">
            <v>900</v>
          </cell>
          <cell r="H737">
            <v>2740</v>
          </cell>
          <cell r="I737">
            <v>1800</v>
          </cell>
          <cell r="J737">
            <v>570</v>
          </cell>
          <cell r="K737" t="str">
            <v>7206VXR/NPE-G1</v>
          </cell>
          <cell r="L737">
            <v>1765</v>
          </cell>
          <cell r="M737">
            <v>925</v>
          </cell>
          <cell r="N737" t="str">
            <v>7206VXR/NPE-G1</v>
          </cell>
          <cell r="O737">
            <v>1765</v>
          </cell>
          <cell r="P737">
            <v>925</v>
          </cell>
          <cell r="Q737">
            <v>4465</v>
          </cell>
          <cell r="R737">
            <v>4235</v>
          </cell>
          <cell r="S737">
            <v>2700</v>
          </cell>
          <cell r="T737">
            <v>3975</v>
          </cell>
          <cell r="U737">
            <v>10</v>
          </cell>
        </row>
        <row r="738">
          <cell r="F738" t="str">
            <v>CESUKCOLT Fibre500M</v>
          </cell>
          <cell r="G738">
            <v>900</v>
          </cell>
          <cell r="H738">
            <v>3195</v>
          </cell>
          <cell r="I738">
            <v>1800</v>
          </cell>
          <cell r="J738">
            <v>640</v>
          </cell>
          <cell r="K738" t="str">
            <v>ASR1002-F</v>
          </cell>
          <cell r="L738">
            <v>1765</v>
          </cell>
          <cell r="M738">
            <v>1005</v>
          </cell>
          <cell r="N738" t="str">
            <v>ASR1002-F</v>
          </cell>
          <cell r="O738">
            <v>1765</v>
          </cell>
          <cell r="P738">
            <v>1005</v>
          </cell>
          <cell r="Q738">
            <v>4465</v>
          </cell>
          <cell r="R738">
            <v>4840</v>
          </cell>
          <cell r="S738">
            <v>2700</v>
          </cell>
          <cell r="T738">
            <v>4605</v>
          </cell>
          <cell r="U738">
            <v>10</v>
          </cell>
        </row>
        <row r="739">
          <cell r="F739" t="str">
            <v>CESUKCOLT Fibre600M</v>
          </cell>
          <cell r="G739">
            <v>900</v>
          </cell>
          <cell r="H739">
            <v>3625</v>
          </cell>
          <cell r="I739">
            <v>1800</v>
          </cell>
          <cell r="J739">
            <v>700</v>
          </cell>
          <cell r="K739" t="str">
            <v>ASR1002-F</v>
          </cell>
          <cell r="L739">
            <v>1765</v>
          </cell>
          <cell r="M739">
            <v>1005</v>
          </cell>
          <cell r="N739" t="str">
            <v>ASR1002-F</v>
          </cell>
          <cell r="O739">
            <v>1765</v>
          </cell>
          <cell r="P739">
            <v>1005</v>
          </cell>
          <cell r="Q739">
            <v>4465</v>
          </cell>
          <cell r="R739">
            <v>5330</v>
          </cell>
          <cell r="S739">
            <v>2700</v>
          </cell>
          <cell r="T739">
            <v>5190</v>
          </cell>
          <cell r="U739">
            <v>10</v>
          </cell>
        </row>
        <row r="740">
          <cell r="F740" t="str">
            <v>CESUKCOLT Fibre700M</v>
          </cell>
          <cell r="G740">
            <v>900</v>
          </cell>
          <cell r="H740">
            <v>4030</v>
          </cell>
          <cell r="I740">
            <v>1800</v>
          </cell>
          <cell r="J740">
            <v>755</v>
          </cell>
          <cell r="K740" t="str">
            <v>ASR1002-F</v>
          </cell>
          <cell r="L740">
            <v>1765</v>
          </cell>
          <cell r="M740">
            <v>1005</v>
          </cell>
          <cell r="N740" t="str">
            <v>ASR1002-F</v>
          </cell>
          <cell r="O740">
            <v>1765</v>
          </cell>
          <cell r="P740">
            <v>1005</v>
          </cell>
          <cell r="Q740">
            <v>4465</v>
          </cell>
          <cell r="R740">
            <v>5790</v>
          </cell>
          <cell r="S740">
            <v>2700</v>
          </cell>
          <cell r="T740">
            <v>5745</v>
          </cell>
          <cell r="U740">
            <v>10</v>
          </cell>
        </row>
        <row r="741">
          <cell r="F741" t="str">
            <v>CESUKCOLT Fibre800M</v>
          </cell>
          <cell r="G741">
            <v>900</v>
          </cell>
          <cell r="H741">
            <v>4420</v>
          </cell>
          <cell r="I741">
            <v>1800</v>
          </cell>
          <cell r="J741">
            <v>810</v>
          </cell>
          <cell r="K741" t="str">
            <v>ASR1002-F</v>
          </cell>
          <cell r="L741">
            <v>1765</v>
          </cell>
          <cell r="M741">
            <v>1005</v>
          </cell>
          <cell r="N741" t="str">
            <v>ASR1002-F</v>
          </cell>
          <cell r="O741">
            <v>1765</v>
          </cell>
          <cell r="P741">
            <v>1005</v>
          </cell>
          <cell r="Q741">
            <v>4465</v>
          </cell>
          <cell r="R741">
            <v>6235</v>
          </cell>
          <cell r="S741">
            <v>2700</v>
          </cell>
          <cell r="T741">
            <v>6280</v>
          </cell>
          <cell r="U741">
            <v>10</v>
          </cell>
        </row>
        <row r="742">
          <cell r="F742" t="str">
            <v>CESUKCOLT Fibre900M</v>
          </cell>
          <cell r="G742">
            <v>900</v>
          </cell>
          <cell r="H742">
            <v>4795</v>
          </cell>
          <cell r="I742">
            <v>1800</v>
          </cell>
          <cell r="J742">
            <v>860</v>
          </cell>
          <cell r="K742" t="str">
            <v>ASR1002-F</v>
          </cell>
          <cell r="L742">
            <v>1765</v>
          </cell>
          <cell r="M742">
            <v>1005</v>
          </cell>
          <cell r="N742" t="str">
            <v>ASR1002-F</v>
          </cell>
          <cell r="O742">
            <v>1765</v>
          </cell>
          <cell r="P742">
            <v>1005</v>
          </cell>
          <cell r="Q742">
            <v>4465</v>
          </cell>
          <cell r="R742">
            <v>6660</v>
          </cell>
          <cell r="S742">
            <v>2700</v>
          </cell>
          <cell r="T742">
            <v>6790</v>
          </cell>
          <cell r="U742">
            <v>10</v>
          </cell>
        </row>
        <row r="743">
          <cell r="F743" t="str">
            <v>CESUKCOLT Fibre1G</v>
          </cell>
          <cell r="G743">
            <v>900</v>
          </cell>
          <cell r="H743">
            <v>5150</v>
          </cell>
          <cell r="I743">
            <v>1800</v>
          </cell>
          <cell r="J743">
            <v>900</v>
          </cell>
          <cell r="K743" t="str">
            <v>ASR1002-F</v>
          </cell>
          <cell r="L743">
            <v>1765</v>
          </cell>
          <cell r="M743">
            <v>1005</v>
          </cell>
          <cell r="N743" t="str">
            <v>ASR1002-F</v>
          </cell>
          <cell r="O743">
            <v>1765</v>
          </cell>
          <cell r="P743">
            <v>1005</v>
          </cell>
          <cell r="Q743">
            <v>4465</v>
          </cell>
          <cell r="R743">
            <v>7055</v>
          </cell>
          <cell r="S743">
            <v>2700</v>
          </cell>
          <cell r="T743">
            <v>7260</v>
          </cell>
          <cell r="U743">
            <v>10</v>
          </cell>
        </row>
        <row r="744">
          <cell r="F744" t="str">
            <v>CESUKCOLT Fibre80M</v>
          </cell>
          <cell r="G744">
            <v>450</v>
          </cell>
          <cell r="H744">
            <v>1025</v>
          </cell>
          <cell r="I744">
            <v>1000</v>
          </cell>
          <cell r="J744">
            <v>280</v>
          </cell>
          <cell r="K744" t="str">
            <v>RT-AR4640-AC-CHASSIS</v>
          </cell>
          <cell r="L744">
            <v>880</v>
          </cell>
          <cell r="M744">
            <v>240</v>
          </cell>
          <cell r="N744" t="str">
            <v>CISCO3825</v>
          </cell>
          <cell r="O744">
            <v>880</v>
          </cell>
          <cell r="P744">
            <v>365</v>
          </cell>
          <cell r="Q744">
            <v>2330</v>
          </cell>
          <cell r="R744">
            <v>1545</v>
          </cell>
          <cell r="S744">
            <v>1450</v>
          </cell>
          <cell r="T744">
            <v>1570</v>
          </cell>
          <cell r="U744">
            <v>20</v>
          </cell>
        </row>
        <row r="745">
          <cell r="F745" t="str">
            <v>CESUSACOLT Fibre64k</v>
          </cell>
          <cell r="G745">
            <v>200</v>
          </cell>
          <cell r="H745">
            <v>225</v>
          </cell>
          <cell r="I745">
            <v>225</v>
          </cell>
          <cell r="J745">
            <v>225</v>
          </cell>
          <cell r="K745" t="str">
            <v>CISCO881-K9</v>
          </cell>
          <cell r="L745">
            <v>200</v>
          </cell>
          <cell r="M745">
            <v>55</v>
          </cell>
          <cell r="N745" t="str">
            <v>AR 28-09</v>
          </cell>
          <cell r="O745">
            <v>500</v>
          </cell>
          <cell r="P745">
            <v>100</v>
          </cell>
          <cell r="Q745">
            <v>100</v>
          </cell>
          <cell r="R745">
            <v>100</v>
          </cell>
        </row>
        <row r="746">
          <cell r="F746" t="str">
            <v>CESUSACOLT Fibre128k</v>
          </cell>
          <cell r="G746">
            <v>200</v>
          </cell>
          <cell r="H746">
            <v>225</v>
          </cell>
          <cell r="I746">
            <v>225</v>
          </cell>
          <cell r="J746">
            <v>225</v>
          </cell>
          <cell r="K746" t="str">
            <v>CISCO881-K9</v>
          </cell>
          <cell r="L746">
            <v>200</v>
          </cell>
          <cell r="M746">
            <v>55</v>
          </cell>
          <cell r="N746" t="str">
            <v>AR 28-09</v>
          </cell>
          <cell r="O746">
            <v>500</v>
          </cell>
          <cell r="P746">
            <v>100</v>
          </cell>
          <cell r="Q746">
            <v>100</v>
          </cell>
          <cell r="R746">
            <v>100</v>
          </cell>
        </row>
        <row r="747">
          <cell r="F747" t="str">
            <v>CESUSACOLT Fibre256k</v>
          </cell>
          <cell r="G747">
            <v>200</v>
          </cell>
          <cell r="H747">
            <v>225</v>
          </cell>
          <cell r="I747">
            <v>225</v>
          </cell>
          <cell r="J747">
            <v>225</v>
          </cell>
          <cell r="K747" t="str">
            <v>CISCO881-K9</v>
          </cell>
          <cell r="L747">
            <v>200</v>
          </cell>
          <cell r="M747">
            <v>55</v>
          </cell>
          <cell r="N747" t="str">
            <v>AR 28-09</v>
          </cell>
          <cell r="O747">
            <v>500</v>
          </cell>
          <cell r="P747">
            <v>100</v>
          </cell>
          <cell r="Q747">
            <v>100</v>
          </cell>
          <cell r="R747">
            <v>100</v>
          </cell>
        </row>
        <row r="748">
          <cell r="F748" t="str">
            <v>CESUSACOLT Fibre0.5M</v>
          </cell>
          <cell r="G748">
            <v>200</v>
          </cell>
          <cell r="H748">
            <v>225</v>
          </cell>
          <cell r="I748">
            <v>225</v>
          </cell>
          <cell r="J748">
            <v>225</v>
          </cell>
          <cell r="K748" t="str">
            <v>CISCO881-K9</v>
          </cell>
          <cell r="L748">
            <v>200</v>
          </cell>
          <cell r="M748">
            <v>55</v>
          </cell>
          <cell r="N748" t="str">
            <v>AR 28-09</v>
          </cell>
          <cell r="O748">
            <v>500</v>
          </cell>
          <cell r="P748">
            <v>100</v>
          </cell>
          <cell r="Q748">
            <v>100</v>
          </cell>
          <cell r="R748">
            <v>100</v>
          </cell>
        </row>
        <row r="749">
          <cell r="F749" t="str">
            <v>CESUSACOLT Fibre1M</v>
          </cell>
          <cell r="G749">
            <v>200</v>
          </cell>
          <cell r="H749">
            <v>225</v>
          </cell>
          <cell r="I749">
            <v>225</v>
          </cell>
          <cell r="J749">
            <v>225</v>
          </cell>
          <cell r="K749" t="str">
            <v>CISCO881-K9</v>
          </cell>
          <cell r="L749">
            <v>200</v>
          </cell>
          <cell r="M749">
            <v>55</v>
          </cell>
          <cell r="N749" t="str">
            <v>AR 28-09</v>
          </cell>
          <cell r="O749">
            <v>500</v>
          </cell>
          <cell r="P749">
            <v>100</v>
          </cell>
          <cell r="Q749">
            <v>100</v>
          </cell>
          <cell r="R749">
            <v>100</v>
          </cell>
        </row>
        <row r="750">
          <cell r="F750" t="str">
            <v>CESUSACOLT Fibre1.5M</v>
          </cell>
          <cell r="G750">
            <v>200</v>
          </cell>
          <cell r="H750">
            <v>225</v>
          </cell>
          <cell r="I750">
            <v>225</v>
          </cell>
          <cell r="J750">
            <v>225</v>
          </cell>
          <cell r="K750" t="str">
            <v>CISCO881-K9</v>
          </cell>
          <cell r="L750">
            <v>200</v>
          </cell>
          <cell r="M750">
            <v>55</v>
          </cell>
          <cell r="N750" t="str">
            <v>AR 28-09</v>
          </cell>
          <cell r="O750">
            <v>500</v>
          </cell>
          <cell r="P750">
            <v>100</v>
          </cell>
          <cell r="Q750">
            <v>100</v>
          </cell>
          <cell r="R750">
            <v>100</v>
          </cell>
        </row>
        <row r="751">
          <cell r="F751" t="str">
            <v>CESUSACOLT Fibre2M</v>
          </cell>
          <cell r="G751">
            <v>200</v>
          </cell>
          <cell r="H751">
            <v>225</v>
          </cell>
          <cell r="I751">
            <v>225</v>
          </cell>
          <cell r="J751">
            <v>225</v>
          </cell>
          <cell r="K751" t="str">
            <v>CISCO881-K9</v>
          </cell>
          <cell r="L751">
            <v>200</v>
          </cell>
          <cell r="M751">
            <v>55</v>
          </cell>
          <cell r="N751" t="str">
            <v>AR 28-09</v>
          </cell>
          <cell r="O751">
            <v>500</v>
          </cell>
          <cell r="P751">
            <v>100</v>
          </cell>
          <cell r="Q751">
            <v>100</v>
          </cell>
          <cell r="R751">
            <v>100</v>
          </cell>
        </row>
        <row r="752">
          <cell r="F752" t="str">
            <v>CESUSACOLT Fibre3M</v>
          </cell>
          <cell r="G752">
            <v>500</v>
          </cell>
          <cell r="H752">
            <v>290</v>
          </cell>
          <cell r="I752">
            <v>290</v>
          </cell>
          <cell r="J752">
            <v>290</v>
          </cell>
          <cell r="K752" t="str">
            <v>CISCO881-K9</v>
          </cell>
          <cell r="L752">
            <v>200</v>
          </cell>
          <cell r="M752">
            <v>55</v>
          </cell>
          <cell r="N752" t="str">
            <v>AR 28-09</v>
          </cell>
          <cell r="O752">
            <v>500</v>
          </cell>
          <cell r="P752">
            <v>100</v>
          </cell>
          <cell r="Q752">
            <v>100</v>
          </cell>
          <cell r="R752">
            <v>100</v>
          </cell>
        </row>
        <row r="753">
          <cell r="F753" t="str">
            <v>CESUSACOLT Fibre4M</v>
          </cell>
          <cell r="G753">
            <v>500</v>
          </cell>
          <cell r="H753">
            <v>350</v>
          </cell>
          <cell r="I753">
            <v>350</v>
          </cell>
          <cell r="J753">
            <v>350</v>
          </cell>
          <cell r="K753" t="str">
            <v>CISCO881-K9</v>
          </cell>
          <cell r="L753">
            <v>200</v>
          </cell>
          <cell r="M753">
            <v>55</v>
          </cell>
          <cell r="N753" t="str">
            <v>AR 28-09</v>
          </cell>
          <cell r="O753">
            <v>500</v>
          </cell>
          <cell r="P753">
            <v>100</v>
          </cell>
          <cell r="Q753">
            <v>100</v>
          </cell>
          <cell r="R753">
            <v>100</v>
          </cell>
        </row>
        <row r="754">
          <cell r="F754" t="str">
            <v>CESUSACOLT Fibre5M</v>
          </cell>
          <cell r="G754">
            <v>500</v>
          </cell>
          <cell r="H754">
            <v>405</v>
          </cell>
          <cell r="I754">
            <v>405</v>
          </cell>
          <cell r="J754">
            <v>405</v>
          </cell>
          <cell r="K754" t="str">
            <v>AR 28-31</v>
          </cell>
          <cell r="L754">
            <v>500</v>
          </cell>
          <cell r="M754">
            <v>105</v>
          </cell>
          <cell r="N754" t="str">
            <v>CISCO1841</v>
          </cell>
          <cell r="O754">
            <v>500</v>
          </cell>
          <cell r="P754">
            <v>135</v>
          </cell>
          <cell r="Q754">
            <v>135</v>
          </cell>
          <cell r="R754">
            <v>135</v>
          </cell>
        </row>
        <row r="755">
          <cell r="F755" t="str">
            <v>CESUSACOLT Fibre6M</v>
          </cell>
          <cell r="G755">
            <v>500</v>
          </cell>
          <cell r="H755">
            <v>455</v>
          </cell>
          <cell r="I755">
            <v>455</v>
          </cell>
          <cell r="J755">
            <v>455</v>
          </cell>
          <cell r="K755" t="str">
            <v>AR 28-31</v>
          </cell>
          <cell r="L755">
            <v>500</v>
          </cell>
          <cell r="M755">
            <v>105</v>
          </cell>
          <cell r="N755" t="str">
            <v>CISCO1841</v>
          </cell>
          <cell r="O755">
            <v>500</v>
          </cell>
          <cell r="P755">
            <v>135</v>
          </cell>
          <cell r="Q755">
            <v>135</v>
          </cell>
          <cell r="R755">
            <v>135</v>
          </cell>
        </row>
        <row r="756">
          <cell r="F756" t="str">
            <v>CESUSACOLT Fibre7M</v>
          </cell>
          <cell r="G756">
            <v>500</v>
          </cell>
          <cell r="H756">
            <v>500</v>
          </cell>
          <cell r="I756">
            <v>500</v>
          </cell>
          <cell r="J756">
            <v>500</v>
          </cell>
          <cell r="K756" t="str">
            <v>AR 28-31</v>
          </cell>
          <cell r="L756">
            <v>500</v>
          </cell>
          <cell r="M756">
            <v>105</v>
          </cell>
          <cell r="N756" t="str">
            <v>CISCO1841</v>
          </cell>
          <cell r="O756">
            <v>500</v>
          </cell>
          <cell r="P756">
            <v>135</v>
          </cell>
          <cell r="Q756">
            <v>135</v>
          </cell>
          <cell r="R756">
            <v>135</v>
          </cell>
        </row>
        <row r="757">
          <cell r="F757" t="str">
            <v>CESUSACOLT Fibre8M</v>
          </cell>
          <cell r="G757">
            <v>500</v>
          </cell>
          <cell r="H757">
            <v>545</v>
          </cell>
          <cell r="I757">
            <v>545</v>
          </cell>
          <cell r="J757">
            <v>545</v>
          </cell>
          <cell r="K757" t="str">
            <v>AR 28-31</v>
          </cell>
          <cell r="L757">
            <v>500</v>
          </cell>
          <cell r="M757">
            <v>105</v>
          </cell>
          <cell r="N757" t="str">
            <v>CISCO1841</v>
          </cell>
          <cell r="O757">
            <v>500</v>
          </cell>
          <cell r="P757">
            <v>135</v>
          </cell>
          <cell r="Q757">
            <v>135</v>
          </cell>
          <cell r="R757">
            <v>135</v>
          </cell>
        </row>
        <row r="758">
          <cell r="F758" t="str">
            <v>CESUSACOLT Fibre9M</v>
          </cell>
          <cell r="G758">
            <v>500</v>
          </cell>
          <cell r="H758">
            <v>590</v>
          </cell>
          <cell r="I758">
            <v>590</v>
          </cell>
          <cell r="J758">
            <v>590</v>
          </cell>
          <cell r="K758" t="str">
            <v>AR 28-31</v>
          </cell>
          <cell r="L758">
            <v>500</v>
          </cell>
          <cell r="M758">
            <v>105</v>
          </cell>
          <cell r="N758" t="str">
            <v>CISCO2811</v>
          </cell>
          <cell r="O758">
            <v>500</v>
          </cell>
          <cell r="P758">
            <v>175</v>
          </cell>
          <cell r="Q758">
            <v>175</v>
          </cell>
          <cell r="R758">
            <v>175</v>
          </cell>
        </row>
        <row r="759">
          <cell r="F759" t="str">
            <v>CESUSACOLT Fibre10M</v>
          </cell>
          <cell r="G759">
            <v>500</v>
          </cell>
          <cell r="H759">
            <v>630</v>
          </cell>
          <cell r="I759">
            <v>630</v>
          </cell>
          <cell r="J759">
            <v>630</v>
          </cell>
          <cell r="K759" t="str">
            <v>AR 28-31</v>
          </cell>
          <cell r="L759">
            <v>500</v>
          </cell>
          <cell r="M759">
            <v>105</v>
          </cell>
          <cell r="N759" t="str">
            <v>CISCO2811</v>
          </cell>
          <cell r="O759">
            <v>500</v>
          </cell>
          <cell r="P759">
            <v>175</v>
          </cell>
          <cell r="Q759">
            <v>175</v>
          </cell>
          <cell r="R759">
            <v>175</v>
          </cell>
        </row>
        <row r="760">
          <cell r="F760" t="str">
            <v>CESUSACOLT Fibre11M</v>
          </cell>
          <cell r="G760">
            <v>500</v>
          </cell>
          <cell r="H760">
            <v>665</v>
          </cell>
          <cell r="I760">
            <v>665</v>
          </cell>
          <cell r="J760">
            <v>665</v>
          </cell>
          <cell r="K760" t="str">
            <v>AR 28-31</v>
          </cell>
          <cell r="L760">
            <v>500</v>
          </cell>
          <cell r="M760">
            <v>105</v>
          </cell>
          <cell r="N760" t="str">
            <v>CISCO2811</v>
          </cell>
          <cell r="O760">
            <v>500</v>
          </cell>
          <cell r="P760">
            <v>175</v>
          </cell>
          <cell r="Q760">
            <v>175</v>
          </cell>
          <cell r="R760">
            <v>175</v>
          </cell>
        </row>
        <row r="761">
          <cell r="F761" t="str">
            <v>CESUSACOLT Fibre12M</v>
          </cell>
          <cell r="G761">
            <v>500</v>
          </cell>
          <cell r="H761">
            <v>700</v>
          </cell>
          <cell r="I761">
            <v>700</v>
          </cell>
          <cell r="J761">
            <v>700</v>
          </cell>
          <cell r="K761" t="str">
            <v>AR 28-31</v>
          </cell>
          <cell r="L761">
            <v>500</v>
          </cell>
          <cell r="M761">
            <v>105</v>
          </cell>
          <cell r="N761" t="str">
            <v>CISCO2811</v>
          </cell>
          <cell r="O761">
            <v>500</v>
          </cell>
          <cell r="P761">
            <v>175</v>
          </cell>
          <cell r="Q761">
            <v>175</v>
          </cell>
          <cell r="R761">
            <v>175</v>
          </cell>
        </row>
        <row r="762">
          <cell r="F762" t="str">
            <v>CESUSACOLT Fibre13M</v>
          </cell>
          <cell r="G762">
            <v>500</v>
          </cell>
          <cell r="H762">
            <v>735</v>
          </cell>
          <cell r="I762">
            <v>735</v>
          </cell>
          <cell r="J762">
            <v>735</v>
          </cell>
          <cell r="K762" t="str">
            <v>AR 28-31</v>
          </cell>
          <cell r="L762">
            <v>500</v>
          </cell>
          <cell r="M762">
            <v>105</v>
          </cell>
          <cell r="N762" t="str">
            <v>CISCO2811</v>
          </cell>
          <cell r="O762">
            <v>500</v>
          </cell>
          <cell r="P762">
            <v>175</v>
          </cell>
          <cell r="Q762">
            <v>175</v>
          </cell>
          <cell r="R762">
            <v>175</v>
          </cell>
        </row>
        <row r="763">
          <cell r="F763" t="str">
            <v>CESUSACOLT Fibre14M</v>
          </cell>
          <cell r="G763">
            <v>500</v>
          </cell>
          <cell r="H763">
            <v>765</v>
          </cell>
          <cell r="I763">
            <v>765</v>
          </cell>
          <cell r="J763">
            <v>765</v>
          </cell>
          <cell r="K763" t="str">
            <v>AR 28-31</v>
          </cell>
          <cell r="L763">
            <v>500</v>
          </cell>
          <cell r="M763">
            <v>105</v>
          </cell>
          <cell r="N763" t="str">
            <v>CISCO2811</v>
          </cell>
          <cell r="O763">
            <v>500</v>
          </cell>
          <cell r="P763">
            <v>175</v>
          </cell>
          <cell r="Q763">
            <v>175</v>
          </cell>
          <cell r="R763">
            <v>175</v>
          </cell>
        </row>
        <row r="764">
          <cell r="F764" t="str">
            <v>CESUSACOLT Fibre15M</v>
          </cell>
          <cell r="G764">
            <v>500</v>
          </cell>
          <cell r="H764">
            <v>795</v>
          </cell>
          <cell r="I764">
            <v>795</v>
          </cell>
          <cell r="J764">
            <v>795</v>
          </cell>
          <cell r="K764" t="str">
            <v>AR 28-31</v>
          </cell>
          <cell r="L764">
            <v>500</v>
          </cell>
          <cell r="M764">
            <v>105</v>
          </cell>
          <cell r="N764" t="str">
            <v>CISCO2811</v>
          </cell>
          <cell r="O764">
            <v>500</v>
          </cell>
          <cell r="P764">
            <v>175</v>
          </cell>
          <cell r="Q764">
            <v>175</v>
          </cell>
          <cell r="R764">
            <v>175</v>
          </cell>
        </row>
        <row r="765">
          <cell r="F765" t="str">
            <v>CESUSACOLT Fibre16M</v>
          </cell>
          <cell r="G765">
            <v>500</v>
          </cell>
          <cell r="H765">
            <v>825</v>
          </cell>
          <cell r="I765">
            <v>825</v>
          </cell>
          <cell r="J765">
            <v>825</v>
          </cell>
          <cell r="K765" t="str">
            <v>AR 28-31</v>
          </cell>
          <cell r="L765">
            <v>500</v>
          </cell>
          <cell r="M765">
            <v>105</v>
          </cell>
          <cell r="N765" t="str">
            <v>CISCO2811</v>
          </cell>
          <cell r="O765">
            <v>500</v>
          </cell>
          <cell r="P765">
            <v>175</v>
          </cell>
          <cell r="Q765">
            <v>175</v>
          </cell>
          <cell r="R765">
            <v>175</v>
          </cell>
        </row>
        <row r="766">
          <cell r="F766" t="str">
            <v>CESUSACOLT Fibre17M</v>
          </cell>
          <cell r="G766">
            <v>500</v>
          </cell>
          <cell r="H766">
            <v>855</v>
          </cell>
          <cell r="I766">
            <v>855</v>
          </cell>
          <cell r="J766">
            <v>855</v>
          </cell>
          <cell r="K766" t="str">
            <v>AR 28-31</v>
          </cell>
          <cell r="L766">
            <v>500</v>
          </cell>
          <cell r="M766">
            <v>105</v>
          </cell>
          <cell r="N766" t="str">
            <v>CISCO2811</v>
          </cell>
          <cell r="O766">
            <v>500</v>
          </cell>
          <cell r="P766">
            <v>175</v>
          </cell>
          <cell r="Q766">
            <v>175</v>
          </cell>
          <cell r="R766">
            <v>175</v>
          </cell>
        </row>
        <row r="767">
          <cell r="F767" t="str">
            <v>CESUSACOLT Fibre18M</v>
          </cell>
          <cell r="G767">
            <v>500</v>
          </cell>
          <cell r="H767">
            <v>885</v>
          </cell>
          <cell r="I767">
            <v>885</v>
          </cell>
          <cell r="J767">
            <v>885</v>
          </cell>
          <cell r="K767" t="str">
            <v>AR 28-31</v>
          </cell>
          <cell r="L767">
            <v>500</v>
          </cell>
          <cell r="M767">
            <v>105</v>
          </cell>
          <cell r="N767" t="str">
            <v>CISCO2811</v>
          </cell>
          <cell r="O767">
            <v>500</v>
          </cell>
          <cell r="P767">
            <v>175</v>
          </cell>
          <cell r="Q767">
            <v>175</v>
          </cell>
          <cell r="R767">
            <v>175</v>
          </cell>
        </row>
        <row r="768">
          <cell r="F768" t="str">
            <v>CESUSACOLT Fibre19M</v>
          </cell>
          <cell r="G768">
            <v>500</v>
          </cell>
          <cell r="H768">
            <v>915</v>
          </cell>
          <cell r="I768">
            <v>915</v>
          </cell>
          <cell r="J768">
            <v>915</v>
          </cell>
          <cell r="K768" t="str">
            <v>AR 28-31</v>
          </cell>
          <cell r="L768">
            <v>500</v>
          </cell>
          <cell r="M768">
            <v>105</v>
          </cell>
          <cell r="N768" t="str">
            <v>CISCO2811</v>
          </cell>
          <cell r="O768">
            <v>500</v>
          </cell>
          <cell r="P768">
            <v>175</v>
          </cell>
          <cell r="Q768">
            <v>175</v>
          </cell>
          <cell r="R768">
            <v>175</v>
          </cell>
        </row>
        <row r="769">
          <cell r="F769" t="str">
            <v>CESUSACOLT Fibre20M</v>
          </cell>
          <cell r="G769">
            <v>500</v>
          </cell>
          <cell r="H769">
            <v>940</v>
          </cell>
          <cell r="I769">
            <v>940</v>
          </cell>
          <cell r="J769">
            <v>940</v>
          </cell>
          <cell r="K769" t="str">
            <v>AR 28-31</v>
          </cell>
          <cell r="L769">
            <v>500</v>
          </cell>
          <cell r="M769">
            <v>105</v>
          </cell>
          <cell r="N769" t="str">
            <v>CISCO2811</v>
          </cell>
          <cell r="O769">
            <v>500</v>
          </cell>
          <cell r="P769">
            <v>175</v>
          </cell>
          <cell r="Q769">
            <v>175</v>
          </cell>
          <cell r="R769">
            <v>175</v>
          </cell>
        </row>
        <row r="770">
          <cell r="F770" t="str">
            <v>CESUSACOLT Fibre25M</v>
          </cell>
          <cell r="G770">
            <v>500</v>
          </cell>
          <cell r="H770">
            <v>1070</v>
          </cell>
          <cell r="I770">
            <v>1070</v>
          </cell>
          <cell r="J770">
            <v>1070</v>
          </cell>
          <cell r="K770" t="str">
            <v>RT-AR4640-AC-CHASSIS</v>
          </cell>
          <cell r="L770">
            <v>1000</v>
          </cell>
          <cell r="M770">
            <v>270</v>
          </cell>
          <cell r="N770" t="str">
            <v>CISCO3825</v>
          </cell>
          <cell r="O770">
            <v>1000</v>
          </cell>
          <cell r="P770">
            <v>415</v>
          </cell>
          <cell r="Q770">
            <v>415</v>
          </cell>
          <cell r="R770">
            <v>415</v>
          </cell>
        </row>
        <row r="771">
          <cell r="F771" t="str">
            <v>CESUSACOLT Fibre30M</v>
          </cell>
          <cell r="G771">
            <v>500</v>
          </cell>
          <cell r="H771">
            <v>1185</v>
          </cell>
          <cell r="I771">
            <v>1185</v>
          </cell>
          <cell r="J771">
            <v>1185</v>
          </cell>
          <cell r="K771" t="str">
            <v>RT-AR4640-AC-CHASSIS</v>
          </cell>
          <cell r="L771">
            <v>1000</v>
          </cell>
          <cell r="M771">
            <v>270</v>
          </cell>
          <cell r="N771" t="str">
            <v>CISCO3825</v>
          </cell>
          <cell r="O771">
            <v>1000</v>
          </cell>
          <cell r="P771">
            <v>415</v>
          </cell>
          <cell r="Q771">
            <v>415</v>
          </cell>
          <cell r="R771">
            <v>415</v>
          </cell>
        </row>
        <row r="772">
          <cell r="F772" t="str">
            <v>CESUSACOLT Fibre34M</v>
          </cell>
          <cell r="G772">
            <v>500</v>
          </cell>
          <cell r="H772">
            <v>1275</v>
          </cell>
          <cell r="I772">
            <v>1275</v>
          </cell>
          <cell r="J772">
            <v>1275</v>
          </cell>
          <cell r="K772" t="str">
            <v>RT-AR4640-AC-CHASSIS</v>
          </cell>
          <cell r="L772">
            <v>1000</v>
          </cell>
          <cell r="M772">
            <v>270</v>
          </cell>
          <cell r="N772" t="str">
            <v>CISCO3825</v>
          </cell>
          <cell r="O772">
            <v>1000</v>
          </cell>
          <cell r="P772">
            <v>415</v>
          </cell>
          <cell r="Q772">
            <v>415</v>
          </cell>
          <cell r="R772">
            <v>415</v>
          </cell>
        </row>
        <row r="773">
          <cell r="F773" t="str">
            <v>CESUSACOLT Fibre40M</v>
          </cell>
          <cell r="G773">
            <v>500</v>
          </cell>
          <cell r="H773">
            <v>1400</v>
          </cell>
          <cell r="I773">
            <v>1400</v>
          </cell>
          <cell r="J773">
            <v>1400</v>
          </cell>
          <cell r="K773" t="str">
            <v>RT-AR4640-AC-CHASSIS</v>
          </cell>
          <cell r="L773">
            <v>1000</v>
          </cell>
          <cell r="M773">
            <v>270</v>
          </cell>
          <cell r="N773" t="str">
            <v>CISCO3825</v>
          </cell>
          <cell r="O773">
            <v>1000</v>
          </cell>
          <cell r="P773">
            <v>415</v>
          </cell>
          <cell r="Q773">
            <v>415</v>
          </cell>
          <cell r="R773">
            <v>415</v>
          </cell>
        </row>
        <row r="774">
          <cell r="F774" t="str">
            <v>CESUSACOLT Fibre45M</v>
          </cell>
          <cell r="G774">
            <v>500</v>
          </cell>
          <cell r="H774">
            <v>1495</v>
          </cell>
          <cell r="I774">
            <v>1495</v>
          </cell>
          <cell r="J774">
            <v>1495</v>
          </cell>
          <cell r="K774" t="str">
            <v>RT-AR4640-AC-CHASSIS</v>
          </cell>
          <cell r="L774">
            <v>1000</v>
          </cell>
          <cell r="M774">
            <v>270</v>
          </cell>
          <cell r="N774" t="str">
            <v>CISCO3825</v>
          </cell>
          <cell r="O774">
            <v>1000</v>
          </cell>
          <cell r="P774">
            <v>415</v>
          </cell>
          <cell r="Q774">
            <v>415</v>
          </cell>
          <cell r="R774">
            <v>415</v>
          </cell>
        </row>
        <row r="775">
          <cell r="F775" t="str">
            <v>CESUSACOLT Fibre50M</v>
          </cell>
          <cell r="G775">
            <v>500</v>
          </cell>
          <cell r="H775">
            <v>1580</v>
          </cell>
          <cell r="I775">
            <v>1580</v>
          </cell>
          <cell r="J775">
            <v>1580</v>
          </cell>
          <cell r="K775" t="str">
            <v>RT-AR4640-AC-CHASSIS</v>
          </cell>
          <cell r="L775">
            <v>1000</v>
          </cell>
          <cell r="M775">
            <v>270</v>
          </cell>
          <cell r="N775" t="str">
            <v>CISCO3825</v>
          </cell>
          <cell r="O775">
            <v>1000</v>
          </cell>
          <cell r="P775">
            <v>415</v>
          </cell>
          <cell r="Q775">
            <v>415</v>
          </cell>
          <cell r="R775">
            <v>415</v>
          </cell>
        </row>
        <row r="776">
          <cell r="F776" t="str">
            <v>CESUSACOLT Fibre60M</v>
          </cell>
          <cell r="G776">
            <v>500</v>
          </cell>
          <cell r="H776">
            <v>1765</v>
          </cell>
          <cell r="I776">
            <v>1765</v>
          </cell>
          <cell r="J776">
            <v>1765</v>
          </cell>
          <cell r="K776" t="str">
            <v>RT-AR4640-AC-CHASSIS</v>
          </cell>
          <cell r="L776">
            <v>1000</v>
          </cell>
          <cell r="M776">
            <v>270</v>
          </cell>
          <cell r="N776" t="str">
            <v>CISCO3825</v>
          </cell>
          <cell r="O776">
            <v>1000</v>
          </cell>
          <cell r="P776">
            <v>415</v>
          </cell>
          <cell r="Q776">
            <v>415</v>
          </cell>
          <cell r="R776">
            <v>415</v>
          </cell>
        </row>
        <row r="777">
          <cell r="F777" t="str">
            <v>CESUSACOLT Fibre75M</v>
          </cell>
          <cell r="G777">
            <v>500</v>
          </cell>
          <cell r="H777">
            <v>2020</v>
          </cell>
          <cell r="I777">
            <v>2020</v>
          </cell>
          <cell r="J777">
            <v>2020</v>
          </cell>
          <cell r="K777" t="str">
            <v>RT-AR4640-AC-CHASSIS</v>
          </cell>
          <cell r="L777">
            <v>1000</v>
          </cell>
          <cell r="M777">
            <v>270</v>
          </cell>
          <cell r="N777" t="str">
            <v>CISCO3825</v>
          </cell>
          <cell r="O777">
            <v>1000</v>
          </cell>
          <cell r="P777">
            <v>415</v>
          </cell>
          <cell r="Q777">
            <v>415</v>
          </cell>
          <cell r="R777">
            <v>415</v>
          </cell>
        </row>
        <row r="778">
          <cell r="F778" t="str">
            <v>CESUSACOLT Fibre90M</v>
          </cell>
          <cell r="G778">
            <v>500</v>
          </cell>
          <cell r="H778">
            <v>2255</v>
          </cell>
          <cell r="I778">
            <v>2255</v>
          </cell>
          <cell r="J778">
            <v>2255</v>
          </cell>
          <cell r="K778" t="str">
            <v>RT-AR4640-AC-CHASSIS</v>
          </cell>
          <cell r="L778">
            <v>1000</v>
          </cell>
          <cell r="M778">
            <v>270</v>
          </cell>
          <cell r="N778" t="str">
            <v>CISCO3825</v>
          </cell>
          <cell r="O778">
            <v>1000</v>
          </cell>
          <cell r="P778">
            <v>415</v>
          </cell>
          <cell r="Q778">
            <v>415</v>
          </cell>
          <cell r="R778">
            <v>415</v>
          </cell>
        </row>
        <row r="779">
          <cell r="F779" t="str">
            <v>CESUSACOLT Fibre100M</v>
          </cell>
          <cell r="G779">
            <v>500</v>
          </cell>
          <cell r="H779">
            <v>2395</v>
          </cell>
          <cell r="I779">
            <v>2395</v>
          </cell>
          <cell r="J779">
            <v>2395</v>
          </cell>
          <cell r="K779" t="str">
            <v>RT-AR4640-AC-CHASSIS</v>
          </cell>
          <cell r="L779">
            <v>1000</v>
          </cell>
          <cell r="M779">
            <v>270</v>
          </cell>
          <cell r="N779" t="str">
            <v>CISCO3825</v>
          </cell>
          <cell r="O779">
            <v>1000</v>
          </cell>
          <cell r="P779">
            <v>415</v>
          </cell>
          <cell r="Q779">
            <v>415</v>
          </cell>
          <cell r="R779">
            <v>415</v>
          </cell>
        </row>
        <row r="780">
          <cell r="F780" t="str">
            <v>CESUSACOLT Fibre110M</v>
          </cell>
          <cell r="G780">
            <v>1000</v>
          </cell>
          <cell r="H780">
            <v>2545</v>
          </cell>
          <cell r="I780">
            <v>2545</v>
          </cell>
          <cell r="J780">
            <v>2545</v>
          </cell>
          <cell r="K780" t="str">
            <v>7206VXR/NPE-G1</v>
          </cell>
          <cell r="L780">
            <v>2000</v>
          </cell>
          <cell r="M780">
            <v>1050</v>
          </cell>
          <cell r="N780" t="str">
            <v>7206VXR/NPE-G1</v>
          </cell>
          <cell r="O780">
            <v>2000</v>
          </cell>
          <cell r="P780">
            <v>1050</v>
          </cell>
          <cell r="Q780">
            <v>1050</v>
          </cell>
          <cell r="R780">
            <v>1050</v>
          </cell>
        </row>
        <row r="781">
          <cell r="F781" t="str">
            <v>CESUSACOLT Fibre120M</v>
          </cell>
          <cell r="G781">
            <v>1000</v>
          </cell>
          <cell r="H781">
            <v>2690</v>
          </cell>
          <cell r="I781">
            <v>2690</v>
          </cell>
          <cell r="J781">
            <v>2690</v>
          </cell>
          <cell r="K781" t="str">
            <v>7206VXR/NPE-G1</v>
          </cell>
          <cell r="L781">
            <v>2000</v>
          </cell>
          <cell r="M781">
            <v>1050</v>
          </cell>
          <cell r="N781" t="str">
            <v>7206VXR/NPE-G1</v>
          </cell>
          <cell r="O781">
            <v>2000</v>
          </cell>
          <cell r="P781">
            <v>1050</v>
          </cell>
          <cell r="Q781">
            <v>1050</v>
          </cell>
          <cell r="R781">
            <v>1050</v>
          </cell>
        </row>
        <row r="782">
          <cell r="F782" t="str">
            <v>CESUSACOLT Fibre130M</v>
          </cell>
          <cell r="G782">
            <v>1000</v>
          </cell>
          <cell r="H782">
            <v>2830</v>
          </cell>
          <cell r="I782">
            <v>2830</v>
          </cell>
          <cell r="J782">
            <v>2830</v>
          </cell>
          <cell r="K782" t="str">
            <v>7206VXR/NPE-G1</v>
          </cell>
          <cell r="L782">
            <v>2000</v>
          </cell>
          <cell r="M782">
            <v>1050</v>
          </cell>
          <cell r="N782" t="str">
            <v>7206VXR/NPE-G1</v>
          </cell>
          <cell r="O782">
            <v>2000</v>
          </cell>
          <cell r="P782">
            <v>1050</v>
          </cell>
          <cell r="Q782">
            <v>1050</v>
          </cell>
          <cell r="R782">
            <v>1050</v>
          </cell>
        </row>
        <row r="783">
          <cell r="F783" t="str">
            <v>CESUSACOLT Fibre140M</v>
          </cell>
          <cell r="G783">
            <v>1000</v>
          </cell>
          <cell r="H783">
            <v>2965</v>
          </cell>
          <cell r="I783">
            <v>2965</v>
          </cell>
          <cell r="J783">
            <v>2965</v>
          </cell>
          <cell r="K783" t="str">
            <v>7206VXR/NPE-G1</v>
          </cell>
          <cell r="L783">
            <v>2000</v>
          </cell>
          <cell r="M783">
            <v>1050</v>
          </cell>
          <cell r="N783" t="str">
            <v>7206VXR/NPE-G1</v>
          </cell>
          <cell r="O783">
            <v>2000</v>
          </cell>
          <cell r="P783">
            <v>1050</v>
          </cell>
          <cell r="Q783">
            <v>1050</v>
          </cell>
          <cell r="R783">
            <v>1050</v>
          </cell>
        </row>
        <row r="784">
          <cell r="F784" t="str">
            <v>CESUSACOLT Fibre150M</v>
          </cell>
          <cell r="G784">
            <v>1000</v>
          </cell>
          <cell r="H784">
            <v>3100</v>
          </cell>
          <cell r="I784">
            <v>3100</v>
          </cell>
          <cell r="J784">
            <v>3100</v>
          </cell>
          <cell r="K784" t="str">
            <v>7206VXR/NPE-G1</v>
          </cell>
          <cell r="L784">
            <v>2000</v>
          </cell>
          <cell r="M784">
            <v>1050</v>
          </cell>
          <cell r="N784" t="str">
            <v>7206VXR/NPE-G1</v>
          </cell>
          <cell r="O784">
            <v>2000</v>
          </cell>
          <cell r="P784">
            <v>1050</v>
          </cell>
          <cell r="Q784">
            <v>1050</v>
          </cell>
          <cell r="R784">
            <v>1050</v>
          </cell>
        </row>
        <row r="785">
          <cell r="F785" t="str">
            <v>CESUSACOLT Fibre155M</v>
          </cell>
          <cell r="G785">
            <v>1000</v>
          </cell>
          <cell r="H785">
            <v>3165</v>
          </cell>
          <cell r="I785">
            <v>3165</v>
          </cell>
          <cell r="J785">
            <v>3165</v>
          </cell>
          <cell r="K785" t="str">
            <v>7206VXR/NPE-G1</v>
          </cell>
          <cell r="L785">
            <v>2000</v>
          </cell>
          <cell r="M785">
            <v>1050</v>
          </cell>
          <cell r="N785" t="str">
            <v>7206VXR/NPE-G1</v>
          </cell>
          <cell r="O785">
            <v>2000</v>
          </cell>
          <cell r="P785">
            <v>1050</v>
          </cell>
          <cell r="Q785">
            <v>1050</v>
          </cell>
          <cell r="R785">
            <v>1050</v>
          </cell>
        </row>
        <row r="786">
          <cell r="F786" t="str">
            <v>CESUSACOLT Fibre200M</v>
          </cell>
          <cell r="G786">
            <v>1000</v>
          </cell>
          <cell r="H786">
            <v>3725</v>
          </cell>
          <cell r="I786">
            <v>3725</v>
          </cell>
          <cell r="J786">
            <v>3725</v>
          </cell>
          <cell r="K786" t="str">
            <v>7206VXR/NPE-G1</v>
          </cell>
          <cell r="L786">
            <v>2000</v>
          </cell>
          <cell r="M786">
            <v>1050</v>
          </cell>
          <cell r="N786" t="str">
            <v>7206VXR/NPE-G1</v>
          </cell>
          <cell r="O786">
            <v>2000</v>
          </cell>
          <cell r="P786">
            <v>1050</v>
          </cell>
          <cell r="Q786">
            <v>1050</v>
          </cell>
          <cell r="R786">
            <v>1050</v>
          </cell>
        </row>
        <row r="787">
          <cell r="F787" t="str">
            <v>CESUSACOLT Fibre300M</v>
          </cell>
          <cell r="G787">
            <v>1000</v>
          </cell>
          <cell r="H787">
            <v>4825</v>
          </cell>
          <cell r="I787">
            <v>4825</v>
          </cell>
          <cell r="J787">
            <v>4825</v>
          </cell>
          <cell r="K787" t="str">
            <v>7206VXR/NPE-G1</v>
          </cell>
          <cell r="L787">
            <v>2000</v>
          </cell>
          <cell r="M787">
            <v>1050</v>
          </cell>
          <cell r="N787" t="str">
            <v>7206VXR/NPE-G1</v>
          </cell>
          <cell r="O787">
            <v>2000</v>
          </cell>
          <cell r="P787">
            <v>1050</v>
          </cell>
          <cell r="Q787">
            <v>1050</v>
          </cell>
          <cell r="R787">
            <v>1050</v>
          </cell>
        </row>
        <row r="788">
          <cell r="F788" t="str">
            <v>CESUSACOLT Fibre400M</v>
          </cell>
          <cell r="G788">
            <v>1000</v>
          </cell>
          <cell r="H788">
            <v>5800</v>
          </cell>
          <cell r="I788">
            <v>5800</v>
          </cell>
          <cell r="J788">
            <v>5800</v>
          </cell>
          <cell r="K788" t="str">
            <v>7206VXR/NPE-G1</v>
          </cell>
          <cell r="L788">
            <v>2000</v>
          </cell>
          <cell r="M788">
            <v>1050</v>
          </cell>
          <cell r="N788" t="str">
            <v>7206VXR/NPE-G1</v>
          </cell>
          <cell r="O788">
            <v>2000</v>
          </cell>
          <cell r="P788">
            <v>1050</v>
          </cell>
          <cell r="Q788">
            <v>1050</v>
          </cell>
          <cell r="R788">
            <v>1050</v>
          </cell>
        </row>
        <row r="789">
          <cell r="F789" t="str">
            <v>CESUSACOLT Fibre500M</v>
          </cell>
          <cell r="G789">
            <v>1000</v>
          </cell>
          <cell r="H789">
            <v>6690</v>
          </cell>
          <cell r="I789">
            <v>6690</v>
          </cell>
          <cell r="J789">
            <v>6690</v>
          </cell>
          <cell r="K789" t="str">
            <v>ASR1002-F</v>
          </cell>
          <cell r="L789">
            <v>2000</v>
          </cell>
          <cell r="M789">
            <v>1140</v>
          </cell>
          <cell r="N789" t="str">
            <v>ASR1002-F</v>
          </cell>
          <cell r="O789">
            <v>2000</v>
          </cell>
          <cell r="P789">
            <v>1140</v>
          </cell>
          <cell r="Q789">
            <v>1140</v>
          </cell>
          <cell r="R789">
            <v>1140</v>
          </cell>
        </row>
        <row r="790">
          <cell r="F790" t="str">
            <v>CESUSACOLT Fibre600M</v>
          </cell>
          <cell r="G790">
            <v>1000</v>
          </cell>
          <cell r="H790">
            <v>7515</v>
          </cell>
          <cell r="I790">
            <v>7515</v>
          </cell>
          <cell r="J790">
            <v>7515</v>
          </cell>
          <cell r="K790" t="str">
            <v>ASR1002-F</v>
          </cell>
          <cell r="L790">
            <v>2000</v>
          </cell>
          <cell r="M790">
            <v>1140</v>
          </cell>
          <cell r="N790" t="str">
            <v>ASR1002-F</v>
          </cell>
          <cell r="O790">
            <v>2000</v>
          </cell>
          <cell r="P790">
            <v>1140</v>
          </cell>
          <cell r="Q790">
            <v>1140</v>
          </cell>
          <cell r="R790">
            <v>1140</v>
          </cell>
        </row>
        <row r="791">
          <cell r="F791" t="str">
            <v>CESUSACOLT Fibre700M</v>
          </cell>
          <cell r="G791">
            <v>1000</v>
          </cell>
          <cell r="H791">
            <v>8290</v>
          </cell>
          <cell r="I791">
            <v>8290</v>
          </cell>
          <cell r="J791">
            <v>8290</v>
          </cell>
          <cell r="K791" t="str">
            <v>ASR1002-F</v>
          </cell>
          <cell r="L791">
            <v>2000</v>
          </cell>
          <cell r="M791">
            <v>1140</v>
          </cell>
          <cell r="N791" t="str">
            <v>ASR1002-F</v>
          </cell>
          <cell r="O791">
            <v>2000</v>
          </cell>
          <cell r="P791">
            <v>1140</v>
          </cell>
          <cell r="Q791">
            <v>1140</v>
          </cell>
          <cell r="R791">
            <v>1140</v>
          </cell>
        </row>
        <row r="792">
          <cell r="F792" t="str">
            <v>CESUSACOLT Fibre800M</v>
          </cell>
          <cell r="G792">
            <v>1000</v>
          </cell>
          <cell r="H792">
            <v>9030</v>
          </cell>
          <cell r="I792">
            <v>9030</v>
          </cell>
          <cell r="J792">
            <v>9030</v>
          </cell>
          <cell r="K792" t="str">
            <v>ASR1002-F</v>
          </cell>
          <cell r="L792">
            <v>2000</v>
          </cell>
          <cell r="M792">
            <v>1140</v>
          </cell>
          <cell r="N792" t="str">
            <v>ASR1002-F</v>
          </cell>
          <cell r="O792">
            <v>2000</v>
          </cell>
          <cell r="P792">
            <v>1140</v>
          </cell>
          <cell r="Q792">
            <v>1140</v>
          </cell>
          <cell r="R792">
            <v>1140</v>
          </cell>
        </row>
        <row r="793">
          <cell r="F793" t="str">
            <v>CESUSACOLT Fibre900M</v>
          </cell>
          <cell r="G793">
            <v>1000</v>
          </cell>
          <cell r="H793">
            <v>9735</v>
          </cell>
          <cell r="I793">
            <v>9735</v>
          </cell>
          <cell r="J793">
            <v>9735</v>
          </cell>
          <cell r="K793" t="str">
            <v>ASR1002-F</v>
          </cell>
          <cell r="L793">
            <v>2000</v>
          </cell>
          <cell r="M793">
            <v>1140</v>
          </cell>
          <cell r="N793" t="str">
            <v>ASR1002-F</v>
          </cell>
          <cell r="O793">
            <v>2000</v>
          </cell>
          <cell r="P793">
            <v>1140</v>
          </cell>
          <cell r="Q793">
            <v>1140</v>
          </cell>
          <cell r="R793">
            <v>1140</v>
          </cell>
        </row>
        <row r="794">
          <cell r="F794" t="str">
            <v>CESUSACOLT Fibre1G</v>
          </cell>
          <cell r="G794">
            <v>1000</v>
          </cell>
          <cell r="H794">
            <v>10415</v>
          </cell>
          <cell r="I794">
            <v>10415</v>
          </cell>
          <cell r="J794">
            <v>10415</v>
          </cell>
          <cell r="K794" t="str">
            <v>ASR1002-F</v>
          </cell>
          <cell r="L794">
            <v>2000</v>
          </cell>
          <cell r="M794">
            <v>1140</v>
          </cell>
          <cell r="N794" t="str">
            <v>ASR1002-F</v>
          </cell>
          <cell r="O794">
            <v>2000</v>
          </cell>
          <cell r="P794">
            <v>1140</v>
          </cell>
          <cell r="Q794">
            <v>1140</v>
          </cell>
          <cell r="R794">
            <v>1140</v>
          </cell>
        </row>
        <row r="795">
          <cell r="F795" t="str">
            <v>CESUSACOLT Fibre80M</v>
          </cell>
          <cell r="G795">
            <v>500</v>
          </cell>
          <cell r="H795">
            <v>2100</v>
          </cell>
          <cell r="I795">
            <v>2100</v>
          </cell>
          <cell r="J795">
            <v>2100</v>
          </cell>
          <cell r="K795" t="str">
            <v>RT-AR4640-AC-CHASSIS</v>
          </cell>
          <cell r="L795">
            <v>1000</v>
          </cell>
          <cell r="M795">
            <v>270</v>
          </cell>
          <cell r="N795" t="str">
            <v>CISCO3825</v>
          </cell>
          <cell r="O795">
            <v>1000</v>
          </cell>
          <cell r="P795">
            <v>415</v>
          </cell>
          <cell r="Q795">
            <v>415</v>
          </cell>
          <cell r="R795">
            <v>415</v>
          </cell>
        </row>
      </sheetData>
      <sheetData sheetId="12"/>
      <sheetData sheetId="13"/>
      <sheetData sheetId="14"/>
      <sheetData sheetId="15"/>
      <sheetData sheetId="16"/>
      <sheetData sheetId="17">
        <row r="5">
          <cell r="C5">
            <v>1.1783300000000001</v>
          </cell>
        </row>
        <row r="6">
          <cell r="C6">
            <v>7.4563099998000002</v>
          </cell>
        </row>
        <row r="7">
          <cell r="C7">
            <v>0.88525500000000001</v>
          </cell>
        </row>
        <row r="8">
          <cell r="C8">
            <v>9.1372899997000001</v>
          </cell>
        </row>
        <row r="9">
          <cell r="C9">
            <v>1.42645</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uter Costs"/>
      <sheetName val="Router Pricing Calc"/>
      <sheetName val="Currency"/>
      <sheetName val="Router Pricing Sheet"/>
      <sheetName val="Custom CPE Rules"/>
      <sheetName val="Sheet1"/>
    </sheetNames>
    <sheetDataSet>
      <sheetData sheetId="0" refreshError="1"/>
      <sheetData sheetId="1">
        <row r="1">
          <cell r="C1" t="str">
            <v>Bandwidth</v>
          </cell>
          <cell r="D1" t="str">
            <v>Router Assumed</v>
          </cell>
          <cell r="E1" t="str">
            <v>ID</v>
          </cell>
          <cell r="F1" t="str">
            <v>Cost</v>
          </cell>
          <cell r="G1" t="str">
            <v>Euro</v>
          </cell>
          <cell r="H1" t="str">
            <v>Category</v>
          </cell>
          <cell r="I1" t="str">
            <v>HW 1</v>
          </cell>
          <cell r="J1" t="str">
            <v>HW 2</v>
          </cell>
          <cell r="K1" t="str">
            <v>HW 3</v>
          </cell>
          <cell r="L1" t="str">
            <v>Mgmt</v>
          </cell>
          <cell r="M1" t="str">
            <v>Maintenance</v>
          </cell>
          <cell r="N1" t="str">
            <v>Install</v>
          </cell>
          <cell r="O1" t="str">
            <v>Total 1 Year</v>
          </cell>
        </row>
        <row r="2">
          <cell r="C2" t="str">
            <v>DSL</v>
          </cell>
          <cell r="D2" t="str">
            <v>AR 18-34E</v>
          </cell>
          <cell r="E2" t="str">
            <v>DSLAR 18-34E</v>
          </cell>
          <cell r="F2">
            <v>314.7</v>
          </cell>
          <cell r="G2">
            <v>218.26042057813322</v>
          </cell>
          <cell r="H2" t="str">
            <v>DSL</v>
          </cell>
          <cell r="I2">
            <v>15</v>
          </cell>
          <cell r="J2">
            <v>10</v>
          </cell>
          <cell r="K2">
            <v>10</v>
          </cell>
          <cell r="L2">
            <v>10</v>
          </cell>
          <cell r="M2">
            <v>5</v>
          </cell>
          <cell r="N2">
            <v>200</v>
          </cell>
          <cell r="O2">
            <v>30</v>
          </cell>
        </row>
        <row r="3">
          <cell r="C3" t="str">
            <v>2xDSL</v>
          </cell>
          <cell r="D3" t="str">
            <v>CISCO1841</v>
          </cell>
          <cell r="E3" t="str">
            <v>2xDSLCISCO1841</v>
          </cell>
          <cell r="F3">
            <v>2488.35</v>
          </cell>
          <cell r="G3">
            <v>1725.7970052291003</v>
          </cell>
          <cell r="H3" t="str">
            <v>S</v>
          </cell>
          <cell r="I3">
            <v>120</v>
          </cell>
          <cell r="J3">
            <v>90</v>
          </cell>
          <cell r="K3">
            <v>60</v>
          </cell>
          <cell r="L3">
            <v>50</v>
          </cell>
          <cell r="M3">
            <v>25</v>
          </cell>
          <cell r="N3">
            <v>500</v>
          </cell>
          <cell r="O3">
            <v>195</v>
          </cell>
        </row>
        <row r="4">
          <cell r="C4" t="str">
            <v>3xDSL</v>
          </cell>
          <cell r="D4" t="str">
            <v>CISCO2811</v>
          </cell>
          <cell r="E4" t="str">
            <v>3xDSLCISCO2811</v>
          </cell>
          <cell r="F4">
            <v>3733.85</v>
          </cell>
          <cell r="G4">
            <v>2589.614462585519</v>
          </cell>
          <cell r="H4" t="str">
            <v>S</v>
          </cell>
          <cell r="I4">
            <v>180</v>
          </cell>
          <cell r="J4">
            <v>135</v>
          </cell>
          <cell r="K4">
            <v>90</v>
          </cell>
          <cell r="L4">
            <v>50</v>
          </cell>
          <cell r="M4">
            <v>35</v>
          </cell>
          <cell r="N4">
            <v>500</v>
          </cell>
          <cell r="O4">
            <v>265</v>
          </cell>
        </row>
        <row r="5">
          <cell r="C5" t="str">
            <v>4xDSL</v>
          </cell>
          <cell r="D5" t="str">
            <v>CISCO2811</v>
          </cell>
          <cell r="E5" t="str">
            <v>4xDSLCISCO2811</v>
          </cell>
          <cell r="F5">
            <v>4237.3500000000004</v>
          </cell>
          <cell r="G5">
            <v>2938.8172644955607</v>
          </cell>
          <cell r="H5" t="str">
            <v>S</v>
          </cell>
          <cell r="I5">
            <v>205</v>
          </cell>
          <cell r="J5">
            <v>155</v>
          </cell>
          <cell r="K5">
            <v>100</v>
          </cell>
          <cell r="L5">
            <v>50</v>
          </cell>
          <cell r="M5">
            <v>40</v>
          </cell>
          <cell r="N5">
            <v>500</v>
          </cell>
          <cell r="O5">
            <v>295</v>
          </cell>
        </row>
        <row r="6">
          <cell r="C6" t="str">
            <v>Up to 4M</v>
          </cell>
          <cell r="D6" t="str">
            <v>CISCO881-K9</v>
          </cell>
          <cell r="E6" t="str">
            <v>Up to 4MCISCO881-K9</v>
          </cell>
          <cell r="F6">
            <v>423.47</v>
          </cell>
          <cell r="G6">
            <v>293.69793550118237</v>
          </cell>
          <cell r="H6" t="str">
            <v>VS</v>
          </cell>
          <cell r="I6">
            <v>20</v>
          </cell>
          <cell r="J6">
            <v>15</v>
          </cell>
          <cell r="K6">
            <v>10</v>
          </cell>
          <cell r="L6">
            <v>30</v>
          </cell>
          <cell r="M6">
            <v>5</v>
          </cell>
          <cell r="N6">
            <v>200</v>
          </cell>
          <cell r="O6">
            <v>55</v>
          </cell>
        </row>
        <row r="7">
          <cell r="C7" t="str">
            <v>Up to 8M</v>
          </cell>
          <cell r="D7" t="str">
            <v>AR 28-31</v>
          </cell>
          <cell r="E7" t="str">
            <v>Up to 8MAR 28-31</v>
          </cell>
          <cell r="F7">
            <v>898.5</v>
          </cell>
          <cell r="G7">
            <v>623.15534759915067</v>
          </cell>
          <cell r="H7" t="str">
            <v>S</v>
          </cell>
          <cell r="I7">
            <v>45</v>
          </cell>
          <cell r="J7">
            <v>30</v>
          </cell>
          <cell r="K7">
            <v>20</v>
          </cell>
          <cell r="L7">
            <v>50</v>
          </cell>
          <cell r="M7">
            <v>10</v>
          </cell>
          <cell r="N7">
            <v>500</v>
          </cell>
          <cell r="O7">
            <v>105</v>
          </cell>
        </row>
        <row r="8">
          <cell r="C8" t="str">
            <v>Up to 20M</v>
          </cell>
          <cell r="D8" t="str">
            <v>AR 28-31</v>
          </cell>
          <cell r="E8" t="str">
            <v>Up to 20MAR 28-31</v>
          </cell>
          <cell r="F8">
            <v>898.5</v>
          </cell>
          <cell r="G8">
            <v>623.15534759915067</v>
          </cell>
          <cell r="H8" t="str">
            <v>S</v>
          </cell>
          <cell r="I8">
            <v>45</v>
          </cell>
          <cell r="J8">
            <v>30</v>
          </cell>
          <cell r="K8">
            <v>20</v>
          </cell>
          <cell r="L8">
            <v>50</v>
          </cell>
          <cell r="M8">
            <v>10</v>
          </cell>
          <cell r="N8">
            <v>500</v>
          </cell>
          <cell r="O8">
            <v>105</v>
          </cell>
        </row>
        <row r="9">
          <cell r="C9" t="str">
            <v>Up to 100M</v>
          </cell>
          <cell r="D9" t="str">
            <v>RT-AR4640-AC-CHASSIS</v>
          </cell>
          <cell r="E9" t="str">
            <v>Up to 100MRT-AR4640-AC-CHASSIS</v>
          </cell>
          <cell r="F9">
            <v>2550</v>
          </cell>
          <cell r="G9">
            <v>1768.5544088790587</v>
          </cell>
          <cell r="H9" t="str">
            <v>M</v>
          </cell>
          <cell r="I9">
            <v>125</v>
          </cell>
          <cell r="J9">
            <v>90</v>
          </cell>
          <cell r="K9">
            <v>60</v>
          </cell>
          <cell r="L9">
            <v>120</v>
          </cell>
          <cell r="M9">
            <v>25</v>
          </cell>
          <cell r="N9">
            <v>1000</v>
          </cell>
          <cell r="O9">
            <v>270</v>
          </cell>
        </row>
        <row r="10">
          <cell r="C10" t="str">
            <v>Up to 400M</v>
          </cell>
          <cell r="D10" t="str">
            <v>7206VXR/NPE-G1</v>
          </cell>
          <cell r="E10" t="str">
            <v>Up to 400M7206VXR/NPE-G1</v>
          </cell>
          <cell r="F10">
            <v>14304.7</v>
          </cell>
          <cell r="G10">
            <v>9921.0353932126563</v>
          </cell>
          <cell r="H10" t="str">
            <v>L</v>
          </cell>
          <cell r="I10">
            <v>690</v>
          </cell>
          <cell r="J10">
            <v>515</v>
          </cell>
          <cell r="K10">
            <v>345</v>
          </cell>
          <cell r="L10">
            <v>220</v>
          </cell>
          <cell r="M10">
            <v>140</v>
          </cell>
          <cell r="N10">
            <v>2000</v>
          </cell>
          <cell r="O10">
            <v>1050</v>
          </cell>
        </row>
        <row r="11">
          <cell r="C11" t="str">
            <v>Up to 1G</v>
          </cell>
          <cell r="D11" t="str">
            <v>ASR1002-F</v>
          </cell>
          <cell r="E11" t="str">
            <v>Up to 1GASR1002-F</v>
          </cell>
          <cell r="F11">
            <v>15900</v>
          </cell>
          <cell r="G11">
            <v>11027.456902422366</v>
          </cell>
          <cell r="H11" t="str">
            <v>L</v>
          </cell>
          <cell r="I11">
            <v>765</v>
          </cell>
          <cell r="J11">
            <v>575</v>
          </cell>
          <cell r="K11">
            <v>385</v>
          </cell>
          <cell r="L11">
            <v>220</v>
          </cell>
          <cell r="M11">
            <v>155</v>
          </cell>
          <cell r="N11">
            <v>2000</v>
          </cell>
          <cell r="O11">
            <v>1140</v>
          </cell>
        </row>
        <row r="12">
          <cell r="C12" t="str">
            <v>2M</v>
          </cell>
          <cell r="D12" t="str">
            <v>AR 28-09</v>
          </cell>
          <cell r="E12" t="str">
            <v>2MAR 28-09</v>
          </cell>
          <cell r="F12">
            <v>985.5</v>
          </cell>
          <cell r="G12">
            <v>683.49426272561266</v>
          </cell>
          <cell r="H12" t="str">
            <v>S</v>
          </cell>
          <cell r="I12">
            <v>45</v>
          </cell>
          <cell r="J12">
            <v>35</v>
          </cell>
          <cell r="K12">
            <v>25</v>
          </cell>
          <cell r="L12">
            <v>50</v>
          </cell>
          <cell r="M12">
            <v>10</v>
          </cell>
          <cell r="N12">
            <v>500</v>
          </cell>
          <cell r="O12">
            <v>105</v>
          </cell>
        </row>
        <row r="13">
          <cell r="C13" t="str">
            <v>34M/45M</v>
          </cell>
          <cell r="D13" t="str">
            <v>RT-AR4640-AC-CHASSIS</v>
          </cell>
          <cell r="E13" t="str">
            <v>34M/45MRT-AR4640-AC-CHASSIS</v>
          </cell>
          <cell r="F13">
            <v>5250</v>
          </cell>
          <cell r="G13">
            <v>3641.1414300451206</v>
          </cell>
          <cell r="H13" t="str">
            <v>M</v>
          </cell>
          <cell r="I13">
            <v>255</v>
          </cell>
          <cell r="J13">
            <v>190</v>
          </cell>
          <cell r="K13">
            <v>125</v>
          </cell>
          <cell r="L13">
            <v>120</v>
          </cell>
          <cell r="M13">
            <v>50</v>
          </cell>
          <cell r="N13">
            <v>1000</v>
          </cell>
          <cell r="O13">
            <v>425</v>
          </cell>
        </row>
        <row r="14">
          <cell r="C14" t="str">
            <v>155M</v>
          </cell>
          <cell r="D14" t="str">
            <v>7206VXR/NPE-G1</v>
          </cell>
          <cell r="E14" t="str">
            <v>155M7206VXR/NPE-G1</v>
          </cell>
          <cell r="F14">
            <v>18653.349999999999</v>
          </cell>
          <cell r="G14">
            <v>12937.044856025172</v>
          </cell>
          <cell r="H14" t="str">
            <v>L</v>
          </cell>
          <cell r="I14">
            <v>900</v>
          </cell>
          <cell r="J14">
            <v>675</v>
          </cell>
          <cell r="K14">
            <v>450</v>
          </cell>
          <cell r="L14">
            <v>220</v>
          </cell>
          <cell r="M14">
            <v>180</v>
          </cell>
          <cell r="N14">
            <v>2000</v>
          </cell>
          <cell r="O14">
            <v>1300</v>
          </cell>
        </row>
        <row r="16">
          <cell r="C16" t="str">
            <v>DSL</v>
          </cell>
          <cell r="D16" t="str">
            <v>CISCO888-K9</v>
          </cell>
          <cell r="E16" t="str">
            <v>DSLCISCO888-K9</v>
          </cell>
          <cell r="F16">
            <v>476.47</v>
          </cell>
          <cell r="G16">
            <v>330.4561251759236</v>
          </cell>
          <cell r="H16" t="str">
            <v>DSL</v>
          </cell>
          <cell r="I16">
            <v>25</v>
          </cell>
          <cell r="J16">
            <v>15</v>
          </cell>
          <cell r="K16">
            <v>10</v>
          </cell>
          <cell r="L16">
            <v>10</v>
          </cell>
          <cell r="M16">
            <v>5</v>
          </cell>
          <cell r="N16">
            <v>200</v>
          </cell>
          <cell r="O16">
            <v>40</v>
          </cell>
        </row>
        <row r="17">
          <cell r="C17" t="str">
            <v>2xDSL</v>
          </cell>
          <cell r="D17" t="str">
            <v>CISCO1841</v>
          </cell>
          <cell r="E17" t="str">
            <v>2xDSLCISCO1841</v>
          </cell>
          <cell r="F17">
            <v>2488.35</v>
          </cell>
          <cell r="G17">
            <v>1725.7970052291003</v>
          </cell>
          <cell r="H17" t="str">
            <v>S</v>
          </cell>
          <cell r="I17">
            <v>120</v>
          </cell>
          <cell r="J17">
            <v>90</v>
          </cell>
          <cell r="K17">
            <v>60</v>
          </cell>
          <cell r="L17">
            <v>50</v>
          </cell>
          <cell r="M17">
            <v>25</v>
          </cell>
          <cell r="N17">
            <v>500</v>
          </cell>
          <cell r="O17">
            <v>195</v>
          </cell>
        </row>
        <row r="18">
          <cell r="C18" t="str">
            <v>3xDSL</v>
          </cell>
          <cell r="D18" t="str">
            <v>CISCO2811</v>
          </cell>
          <cell r="E18" t="str">
            <v>3xDSLCISCO2811</v>
          </cell>
          <cell r="F18">
            <v>3733.85</v>
          </cell>
          <cell r="G18">
            <v>2589.614462585519</v>
          </cell>
          <cell r="H18" t="str">
            <v>S</v>
          </cell>
          <cell r="I18">
            <v>180</v>
          </cell>
          <cell r="J18">
            <v>135</v>
          </cell>
          <cell r="K18">
            <v>90</v>
          </cell>
          <cell r="L18">
            <v>50</v>
          </cell>
          <cell r="M18">
            <v>35</v>
          </cell>
          <cell r="N18">
            <v>500</v>
          </cell>
          <cell r="O18">
            <v>265</v>
          </cell>
        </row>
        <row r="19">
          <cell r="C19" t="str">
            <v>4xDSL</v>
          </cell>
          <cell r="D19" t="str">
            <v>CISCO2811</v>
          </cell>
          <cell r="E19" t="str">
            <v>4xDSLCISCO2811</v>
          </cell>
          <cell r="F19">
            <v>4237.3500000000004</v>
          </cell>
          <cell r="G19">
            <v>2938.8172644955607</v>
          </cell>
          <cell r="H19" t="str">
            <v>S</v>
          </cell>
          <cell r="I19">
            <v>205</v>
          </cell>
          <cell r="J19">
            <v>155</v>
          </cell>
          <cell r="K19">
            <v>100</v>
          </cell>
          <cell r="L19">
            <v>50</v>
          </cell>
          <cell r="M19">
            <v>40</v>
          </cell>
          <cell r="N19">
            <v>500</v>
          </cell>
          <cell r="O19">
            <v>295</v>
          </cell>
        </row>
        <row r="20">
          <cell r="C20" t="str">
            <v>Up to 4M</v>
          </cell>
          <cell r="D20" t="str">
            <v>AR 28-09</v>
          </cell>
          <cell r="E20" t="str">
            <v>Up to 4MAR 28-09</v>
          </cell>
          <cell r="F20">
            <v>826.5</v>
          </cell>
          <cell r="G20">
            <v>573.21969370138902</v>
          </cell>
          <cell r="H20" t="str">
            <v>S</v>
          </cell>
          <cell r="I20">
            <v>40</v>
          </cell>
          <cell r="J20">
            <v>30</v>
          </cell>
          <cell r="K20">
            <v>20</v>
          </cell>
          <cell r="L20">
            <v>50</v>
          </cell>
          <cell r="M20">
            <v>10</v>
          </cell>
          <cell r="N20">
            <v>500</v>
          </cell>
          <cell r="O20">
            <v>100</v>
          </cell>
        </row>
        <row r="21">
          <cell r="C21" t="str">
            <v>Up to 8M</v>
          </cell>
          <cell r="D21" t="str">
            <v>CISCO1841</v>
          </cell>
          <cell r="E21" t="str">
            <v>Up to 8MCISCO1841</v>
          </cell>
          <cell r="F21">
            <v>1481.35</v>
          </cell>
          <cell r="G21">
            <v>1027.3914014090171</v>
          </cell>
          <cell r="H21" t="str">
            <v>S</v>
          </cell>
          <cell r="I21">
            <v>70</v>
          </cell>
          <cell r="J21">
            <v>55</v>
          </cell>
          <cell r="K21">
            <v>35</v>
          </cell>
          <cell r="L21">
            <v>50</v>
          </cell>
          <cell r="M21">
            <v>15</v>
          </cell>
          <cell r="N21">
            <v>500</v>
          </cell>
          <cell r="O21">
            <v>135</v>
          </cell>
        </row>
        <row r="22">
          <cell r="C22" t="str">
            <v>Up to 20M</v>
          </cell>
          <cell r="D22" t="str">
            <v>CISCO2811</v>
          </cell>
          <cell r="E22" t="str">
            <v>Up to 20MCISCO2811</v>
          </cell>
          <cell r="F22">
            <v>2223.35</v>
          </cell>
          <cell r="G22">
            <v>1542.006056855394</v>
          </cell>
          <cell r="H22" t="str">
            <v>S</v>
          </cell>
          <cell r="I22">
            <v>105</v>
          </cell>
          <cell r="J22">
            <v>80</v>
          </cell>
          <cell r="K22">
            <v>55</v>
          </cell>
          <cell r="L22">
            <v>50</v>
          </cell>
          <cell r="M22">
            <v>20</v>
          </cell>
          <cell r="N22">
            <v>500</v>
          </cell>
          <cell r="O22">
            <v>175</v>
          </cell>
        </row>
        <row r="23">
          <cell r="C23" t="str">
            <v>Up to 100M</v>
          </cell>
          <cell r="D23" t="str">
            <v>CISCO3825</v>
          </cell>
          <cell r="E23" t="str">
            <v>Up to 100MCISCO3825</v>
          </cell>
          <cell r="F23">
            <v>5035</v>
          </cell>
          <cell r="G23">
            <v>3492.0280191004158</v>
          </cell>
          <cell r="H23" t="str">
            <v>M</v>
          </cell>
          <cell r="I23">
            <v>245</v>
          </cell>
          <cell r="J23">
            <v>180</v>
          </cell>
          <cell r="K23">
            <v>120</v>
          </cell>
          <cell r="L23">
            <v>120</v>
          </cell>
          <cell r="M23">
            <v>50</v>
          </cell>
          <cell r="N23">
            <v>1000</v>
          </cell>
          <cell r="O23">
            <v>415</v>
          </cell>
        </row>
        <row r="24">
          <cell r="C24" t="str">
            <v>Up to 400M</v>
          </cell>
          <cell r="D24" t="str">
            <v>7206VXR/NPE-G1</v>
          </cell>
          <cell r="E24" t="str">
            <v>Up to 400M7206VXR/NPE-G1</v>
          </cell>
          <cell r="F24">
            <v>14304.7</v>
          </cell>
          <cell r="G24">
            <v>9921.0353932126563</v>
          </cell>
          <cell r="H24" t="str">
            <v>L</v>
          </cell>
          <cell r="I24">
            <v>690</v>
          </cell>
          <cell r="J24">
            <v>515</v>
          </cell>
          <cell r="K24">
            <v>345</v>
          </cell>
          <cell r="L24">
            <v>220</v>
          </cell>
          <cell r="M24">
            <v>140</v>
          </cell>
          <cell r="N24">
            <v>2000</v>
          </cell>
          <cell r="O24">
            <v>1050</v>
          </cell>
        </row>
        <row r="25">
          <cell r="C25" t="str">
            <v>Up to 1G</v>
          </cell>
          <cell r="D25" t="str">
            <v>ASR1002-F</v>
          </cell>
          <cell r="E25" t="str">
            <v>Up to 1GASR1002-F</v>
          </cell>
          <cell r="F25">
            <v>15900</v>
          </cell>
          <cell r="G25">
            <v>11027.456902422366</v>
          </cell>
          <cell r="H25" t="str">
            <v>L</v>
          </cell>
          <cell r="I25">
            <v>765</v>
          </cell>
          <cell r="J25">
            <v>575</v>
          </cell>
          <cell r="K25">
            <v>385</v>
          </cell>
          <cell r="L25">
            <v>220</v>
          </cell>
          <cell r="M25">
            <v>155</v>
          </cell>
          <cell r="N25">
            <v>2000</v>
          </cell>
          <cell r="O25">
            <v>1140</v>
          </cell>
        </row>
        <row r="26">
          <cell r="C26" t="str">
            <v>2M</v>
          </cell>
          <cell r="D26" t="str">
            <v>CISCO1841</v>
          </cell>
          <cell r="E26" t="str">
            <v>2MCISCO1841</v>
          </cell>
          <cell r="F26">
            <v>2170.35</v>
          </cell>
          <cell r="G26">
            <v>1505.247867180653</v>
          </cell>
          <cell r="H26" t="str">
            <v>S</v>
          </cell>
          <cell r="I26">
            <v>105</v>
          </cell>
          <cell r="J26">
            <v>80</v>
          </cell>
          <cell r="K26">
            <v>50</v>
          </cell>
          <cell r="L26">
            <v>50</v>
          </cell>
          <cell r="M26">
            <v>20</v>
          </cell>
          <cell r="N26">
            <v>500</v>
          </cell>
          <cell r="O26">
            <v>175</v>
          </cell>
        </row>
        <row r="27">
          <cell r="C27" t="str">
            <v>34M/45M</v>
          </cell>
          <cell r="D27" t="str">
            <v>CISCO3825</v>
          </cell>
          <cell r="E27" t="str">
            <v>34M/45MCISCO3825</v>
          </cell>
          <cell r="F27">
            <v>9540</v>
          </cell>
          <cell r="G27">
            <v>6616.4741414534192</v>
          </cell>
          <cell r="H27" t="str">
            <v>M</v>
          </cell>
          <cell r="I27">
            <v>460</v>
          </cell>
          <cell r="J27">
            <v>345</v>
          </cell>
          <cell r="K27">
            <v>230</v>
          </cell>
          <cell r="L27">
            <v>120</v>
          </cell>
          <cell r="M27">
            <v>90</v>
          </cell>
          <cell r="N27">
            <v>1000</v>
          </cell>
          <cell r="O27">
            <v>670</v>
          </cell>
        </row>
        <row r="28">
          <cell r="C28" t="str">
            <v>155M</v>
          </cell>
          <cell r="D28" t="str">
            <v>7206VXR/NPE-G1</v>
          </cell>
          <cell r="E28" t="str">
            <v>155M7206VXR/NPE-G1</v>
          </cell>
          <cell r="F28">
            <v>18653.349999999999</v>
          </cell>
          <cell r="G28">
            <v>12937.044856025172</v>
          </cell>
          <cell r="H28" t="str">
            <v>L</v>
          </cell>
          <cell r="I28">
            <v>900</v>
          </cell>
          <cell r="J28">
            <v>675</v>
          </cell>
          <cell r="K28">
            <v>450</v>
          </cell>
          <cell r="L28">
            <v>220</v>
          </cell>
          <cell r="M28">
            <v>180</v>
          </cell>
          <cell r="N28">
            <v>2000</v>
          </cell>
          <cell r="O28">
            <v>1300</v>
          </cell>
        </row>
        <row r="39">
          <cell r="C39">
            <v>0.2</v>
          </cell>
        </row>
        <row r="40">
          <cell r="C40">
            <v>0.2</v>
          </cell>
        </row>
      </sheetData>
      <sheetData sheetId="2"/>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gty"/>
      <sheetName val="VPPN"/>
      <sheetName val="XN74"/>
      <sheetName val="XN54"/>
      <sheetName val="XN33"/>
      <sheetName val="NK96"/>
      <sheetName val="XL4Test5"/>
      <sheetName val="Sheet1"/>
      <sheetName val="Sheet2"/>
      <sheetName val="Sheet3"/>
      <sheetName val="XL4Poppy"/>
      <sheetName val="KLHT"/>
      <sheetName val="THKP"/>
      <sheetName val="KL XL2000"/>
      <sheetName val="KLXL2001"/>
      <sheetName val="THKP2001"/>
      <sheetName val="KLphanbo"/>
      <sheetName val="Chiet tinh"/>
      <sheetName val="Van chuyen"/>
      <sheetName val="THKP (2)"/>
      <sheetName val="T.Bi"/>
      <sheetName val="Thiet ke"/>
      <sheetName val="CT"/>
      <sheetName val="K.luong"/>
      <sheetName val="Sheet4"/>
      <sheetName val="TT L2"/>
      <sheetName val="TT L1"/>
      <sheetName val="Thue Ngoai"/>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PIPE-03E"/>
      <sheetName val="Gia VL"/>
      <sheetName val="Bang gia ca may"/>
      <sheetName val="Bang luong CB"/>
      <sheetName val="Bang P.tich CT"/>
      <sheetName val="D.toan chi tiet"/>
      <sheetName val="Bang TH Dtoan"/>
      <sheetName val="XXXXXXXX"/>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Dong Dau"/>
      <sheetName val="Dong Dau (2)"/>
      <sheetName val="Sau dong"/>
      <sheetName val="Ma xa"/>
      <sheetName val="My dinh"/>
      <sheetName val="Tong cong"/>
      <sheetName val="KH 2003 (moi max)"/>
      <sheetName val="Chart2"/>
      <sheetName val="Chart1"/>
      <sheetName val="MD"/>
      <sheetName val="ND"/>
      <sheetName val="CONG"/>
      <sheetName val="DGCT"/>
      <sheetName val="Interim payment"/>
      <sheetName val="Letter"/>
      <sheetName val="Bid Sum"/>
      <sheetName val="Item B"/>
      <sheetName val="Dg A"/>
      <sheetName val="Dg B&amp;C"/>
      <sheetName val="Rates&amp;Prices"/>
      <sheetName val="Material at site"/>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sent to"/>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
      <sheetName val="116(300)"/>
      <sheetName val="116(200)"/>
      <sheetName val="116(150)"/>
      <sheetName val="Km0-Km1"/>
      <sheetName val="Km1-Km2"/>
      <sheetName val="TH"/>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Tong hop"/>
      <sheetName val="KL tong"/>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VL"/>
      <sheetName val="CTXD"/>
      <sheetName val=".."/>
      <sheetName val="CTDN"/>
      <sheetName val="san vuon"/>
      <sheetName val="khu phu tro"/>
      <sheetName val="Phu luc"/>
      <sheetName val="Gia trÞ"/>
      <sheetName val="be tong"/>
      <sheetName val="Thep"/>
      <sheetName val="Tong hop thep"/>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PTCT"/>
      <sheetName val="CDghino"/>
      <sheetName val="Tonghop"/>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DTHH"/>
      <sheetName val="Bang1"/>
      <sheetName val="TAI TRONG"/>
      <sheetName val="NOI LUC"/>
      <sheetName val="TINH DUYET THTT CHINH"/>
      <sheetName val="TDUYET THTT PHU"/>
      <sheetName val="TINH DAO DONG VA DO VONG"/>
      <sheetName val="TINH NEO"/>
      <sheetName val="KH12"/>
      <sheetName val="CN12"/>
      <sheetName val="HD12"/>
      <sheetName val="KH1"/>
      <sheetName val="cd viaK0-T6"/>
      <sheetName val="cdvia T6-Tc24"/>
      <sheetName val="cdvia Tc24-T46"/>
      <sheetName val="cdbtnL2ko-k0+361"/>
      <sheetName val="cd btnL2k0+361-T19"/>
      <sheetName val="01"/>
      <sheetName val="02"/>
      <sheetName val="03"/>
      <sheetName val="04"/>
      <sheetName val="05"/>
      <sheetName val="Sheet13"/>
      <sheetName val="Sheet14"/>
      <sheetName val="Sheet15"/>
      <sheetName val="Sheet16"/>
      <sheetName val="Sheet17"/>
      <sheetName val="Sheet18"/>
      <sheetName val="Sheet19"/>
      <sheetName val="Sheet20"/>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Thuyet minh"/>
      <sheetName val="CQ-HQ"/>
      <sheetName val="THCT"/>
      <sheetName val="cap cho cac DT"/>
      <sheetName val="Ung - hoan"/>
      <sheetName val="CP may"/>
      <sheetName val="SS"/>
      <sheetName val="NVL"/>
      <sheetName val="CHIT"/>
      <sheetName val="THXH"/>
      <sheetName val="BHXH"/>
      <sheetName val="Quang Tri"/>
      <sheetName val="TTHue"/>
      <sheetName val="Da Nang"/>
      <sheetName val="Quang Nam"/>
      <sheetName val="Quang Ngai"/>
      <sheetName val="TH DH-QN"/>
      <sheetName val="KP HD"/>
      <sheetName val="DB HD"/>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DT"/>
      <sheetName val="THND"/>
      <sheetName val="THMD"/>
      <sheetName val="Phtro1"/>
      <sheetName val="DTKS1"/>
      <sheetName val="CT1m"/>
      <sheetName val="Thep "/>
      <sheetName val="Chi tiet Khoi luong"/>
      <sheetName val="TH khoi luong"/>
      <sheetName val="Chiet tinh vat lieu "/>
      <sheetName val="TH KL VL"/>
      <sheetName val="KL VL"/>
      <sheetName val="KHCTiet"/>
      <sheetName val="QT 9-6"/>
      <sheetName val="Thuong luu HB"/>
      <sheetName val="QT03"/>
      <sheetName val="QT"/>
      <sheetName val="PTmay"/>
      <sheetName val="KK"/>
      <sheetName val="QT Ky T"/>
      <sheetName val="BCKT"/>
      <sheetName val="bc vt TON BAI"/>
      <sheetName val="XXXXXXX0"/>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ong bien t10"/>
      <sheetName val="luong t9 "/>
      <sheetName val="bb t9"/>
      <sheetName val="XETT10-03"/>
      <sheetName val="bxet"/>
      <sheetName val="cong Q2"/>
      <sheetName val="T.U luong Q1"/>
      <sheetName val="T.U luong Q2"/>
      <sheetName val="T.U luong Q3"/>
      <sheetName val="DS them luong qui 4-2002"/>
      <sheetName val="Phuc loi 2-9-02"/>
      <sheetName val="PCLB-2002"/>
      <sheetName val="Thuong nhan dip 21-12-02"/>
      <sheetName val="Thuong dip nhan danh hieu AHL§"/>
      <sheetName val="Thang luong thu 13 nam 2002"/>
      <sheetName val="Luong SX# dip Tet Qui Mui(dong)"/>
      <sheetName val="00000001"/>
      <sheetName val="00000002"/>
      <sheetName val="00000003"/>
      <sheetName val="00000004"/>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C47T11"/>
      <sheetName val="C45T11"/>
      <sheetName val="C45 T10"/>
      <sheetName val="C47-t10"/>
      <sheetName val="phan tich DG"/>
      <sheetName val="gia vat lieu"/>
      <sheetName val="gia xe may"/>
      <sheetName val="gia nhan cong"/>
      <sheetName val="dutoan1"/>
      <sheetName val="Anhtoan"/>
      <sheetName val="dutoan2"/>
      <sheetName val="vat tu"/>
      <sheetName val="Quyet toan"/>
      <sheetName val="Thu hoi"/>
      <sheetName val="Lai vay"/>
      <sheetName val="Tien vay"/>
      <sheetName val="Cong no"/>
      <sheetName val="Cop pha"/>
      <sheetName val="20000000"/>
      <sheetName val="tscd"/>
      <sheetName val="C.TIEU"/>
      <sheetName val="CPNLTT"/>
      <sheetName val="T.Luong"/>
      <sheetName val="CPSX"/>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THDT"/>
      <sheetName val="DM-Goc"/>
      <sheetName val="Gia-CT"/>
      <sheetName val="PTCP"/>
      <sheetName val="cphoi"/>
      <sheetName val="9"/>
      <sheetName val="10"/>
      <sheetName val="KM"/>
      <sheetName val="KHOANMUC"/>
      <sheetName val="CPQL"/>
      <sheetName val="SANLUONG"/>
      <sheetName val="SSCP-SL"/>
      <sheetName val="KQKD"/>
      <sheetName val="CDSL (2)"/>
      <sheetName val="binh do"/>
      <sheetName val="cot lieu"/>
      <sheetName val="van khuon"/>
      <sheetName val="CT BT"/>
      <sheetName val="lay mau"/>
      <sheetName val="mat ngoai goi"/>
      <sheetName val="coc tram-bt"/>
      <sheetName val="Q1-02"/>
      <sheetName val="Q2-02"/>
      <sheetName val="Q3-02"/>
      <sheetName val="TM"/>
      <sheetName val="BU-gian"/>
      <sheetName val="Bu-Ha"/>
      <sheetName val="PTVT"/>
      <sheetName val="Gia DAN"/>
      <sheetName val="Dan"/>
      <sheetName val="Cuoc"/>
      <sheetName val="Bugia"/>
      <sheetName val="KL57"/>
      <sheetName val="Phu luc HD"/>
      <sheetName val="Gia du thau"/>
      <sheetName val="PTDG"/>
      <sheetName val="Ca xe"/>
      <sheetName val="CT xa"/>
      <sheetName val="TLGC"/>
      <sheetName val="BL"/>
      <sheetName val="tc"/>
      <sheetName val="TDT"/>
      <sheetName val="xl"/>
      <sheetName val="NN"/>
      <sheetName val="Tralaivay"/>
      <sheetName val="TBTN"/>
      <sheetName val="CPTV"/>
      <sheetName val="PCCHAY"/>
      <sheetName val="dtks"/>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C253"/>
      <sheetName val="_x0002_CC (2)"/>
    </sheetNames>
    <definedNames>
      <definedName name="DataFilter"/>
      <definedName name="DataSort"/>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AL"/>
      <sheetName val="Sheet6"/>
      <sheetName val="hardeep mails "/>
      <sheetName val="top10 "/>
      <sheetName val="Summary"/>
      <sheetName val="Data"/>
      <sheetName val="Sheet1"/>
      <sheetName val="HelpMe"/>
      <sheetName val="Sheet2"/>
      <sheetName val="Sheet3"/>
      <sheetName val="Sheet4"/>
      <sheetName val="0-4 month"/>
      <sheetName val="Pivot"/>
      <sheetName val="P۽_x0000_SONAL"/>
      <sheetName val="VL,NC,MTC"/>
      <sheetName val="XXXXXX"/>
      <sheetName val="MSC"/>
      <sheetName val="BSC"/>
      <sheetName val="North"/>
      <sheetName val="Premium_No.xls"/>
    </sheetNames>
    <definedNames>
      <definedName name="TLTH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HAY-TL"/>
      <sheetName val="MTC 7DL"/>
      <sheetName val="HelpMe"/>
      <sheetName val="Sheet2"/>
      <sheetName val="Sheet3"/>
      <sheetName val="Skybox"/>
      <sheetName val="vip list for nov"/>
      <sheetName val="vip list for dec"/>
      <sheetName val="Cheet3"/>
      <sheetName val="Setup"/>
      <sheetName val="Check Template SME Journal"/>
      <sheetName val="60148"/>
      <sheetName val="60149"/>
      <sheetName val="60149_SME"/>
      <sheetName val="60150"/>
      <sheetName val="60150_SME"/>
      <sheetName val="60151"/>
      <sheetName val="60151_SME"/>
      <sheetName val="60152"/>
      <sheetName val="60153"/>
      <sheetName val="60153_SME"/>
      <sheetName val="60155"/>
      <sheetName val="60157"/>
      <sheetName val="60157_SME"/>
      <sheetName val="60361"/>
      <sheetName val="60361_sme"/>
      <sheetName val="XXXXXX"/>
      <sheetName val="28th Lok Adalat"/>
      <sheetName val="Sheet4"/>
      <sheetName val="PEDESB"/>
      <sheetName val="BHARTI AUG 08"/>
      <sheetName val="Total Capacity"/>
      <sheetName val="Non Showcase"/>
      <sheetName val="Showcase"/>
      <sheetName val="anantnag"/>
      <sheetName val="baramullah"/>
      <sheetName val="jammu"/>
      <sheetName val="srinagar"/>
      <sheetName val="udhmpur"/>
      <sheetName val="000000"/>
      <sheetName val="Installation"/>
    </sheetNames>
    <definedNames>
      <definedName name="TLTH"/>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PVPn Mobility"/>
      <sheetName val="Document Information"/>
      <sheetName val="Version"/>
      <sheetName val="Checklist"/>
      <sheetName val="Index"/>
      <sheetName val="DSLCOSavailibility"/>
      <sheetName val="Service Details"/>
      <sheetName val="Price Sheet"/>
      <sheetName val="Summary"/>
      <sheetName val="IPVPN Features"/>
      <sheetName val="ISDN prices"/>
      <sheetName val="NNI Interconnect"/>
      <sheetName val="Global MPLS"/>
      <sheetName val="CPEdata"/>
      <sheetName val="Cost"/>
      <sheetName val="Application Aware Networking"/>
      <sheetName val="IPVPN_Mobility"/>
      <sheetName val="Pre-Approved Cabling charges"/>
      <sheetName val="Reference"/>
      <sheetName val="AAN"/>
      <sheetName val="Segment Offsets"/>
      <sheetName val="IP Access - Local Currency"/>
      <sheetName val="Currency"/>
      <sheetName val="Others"/>
      <sheetName val="IPVPN Base Char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3">
          <cell r="AI23" t="str">
            <v>COLT Fibre</v>
          </cell>
        </row>
        <row r="24">
          <cell r="AI24" t="str">
            <v>OLO SDH</v>
          </cell>
        </row>
        <row r="25">
          <cell r="AI25" t="str">
            <v>OLO Ethernet</v>
          </cell>
        </row>
        <row r="26">
          <cell r="AI26" t="str">
            <v>3rd Party Dark Fibre</v>
          </cell>
        </row>
        <row r="27">
          <cell r="AI27" t="str">
            <v>COLT DSL (ULL ATM)</v>
          </cell>
        </row>
        <row r="28">
          <cell r="AI28" t="str">
            <v>COLT DSL (ULL EFM)</v>
          </cell>
        </row>
        <row r="29">
          <cell r="AI29" t="str">
            <v>wDSL</v>
          </cell>
        </row>
        <row r="30">
          <cell r="AI30" t="str">
            <v>Remote Fixed (Partially Inclusive)</v>
          </cell>
        </row>
        <row r="31">
          <cell r="AI31" t="str">
            <v>Remote Fixed (Fully Inclusive)</v>
          </cell>
        </row>
        <row r="32">
          <cell r="AI32" t="str">
            <v>Backup over 3G wireless</v>
          </cell>
        </row>
        <row r="33">
          <cell r="AI33" t="str">
            <v>Backup over the Internet (Partially Inclusive)</v>
          </cell>
        </row>
        <row r="34">
          <cell r="AI34" t="str">
            <v>Backup over the Internet (Fully Inclusive)</v>
          </cell>
        </row>
      </sheetData>
      <sheetData sheetId="19"/>
      <sheetData sheetId="20"/>
      <sheetData sheetId="21"/>
      <sheetData sheetId="22"/>
      <sheetData sheetId="23"/>
      <sheetData sheetId="2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Y-TL"/>
      <sheetName val="AR"/>
      <sheetName val="Access Methods"/>
    </sheetNames>
    <definedNames>
      <definedName name="TLTH"/>
    </defined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AL"/>
    </sheetNames>
    <definedNames>
      <definedName name="TLTH1"/>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ltinternal.sharepoint.com/sites/nws/Pricing/VS%20Temp%20location/Outbound%20documents/UK%20Emergency%20number%20rate-card.xlsx?web=1" TargetMode="External"/><Relationship Id="rId2" Type="http://schemas.openxmlformats.org/officeDocument/2006/relationships/hyperlink" Target="https://coltinternal.sharepoint.com/sites/nws/Pricing/VS%20Temp%20location/Outbound%20documents/UK%20Emergency%20number%20rate-card.xlsx?web=1" TargetMode="External"/><Relationship Id="rId1" Type="http://schemas.openxmlformats.org/officeDocument/2006/relationships/hyperlink" Target="https://coltinternal.sharepoint.com/sites/nws/Pricing/VS%20Temp%20location/Outbound%20documents/UK%20Emergency%20number%20rate-card.xlsx?web=1" TargetMode="External"/><Relationship Id="rId6" Type="http://schemas.openxmlformats.org/officeDocument/2006/relationships/drawing" Target="../drawings/drawing1.xml"/><Relationship Id="rId5" Type="http://schemas.openxmlformats.org/officeDocument/2006/relationships/customProperty" Target="../customProperty1.bin"/><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4"/>
  <sheetViews>
    <sheetView showGridLines="0" showRowColHeaders="0" tabSelected="1" zoomScale="80" zoomScaleNormal="80" zoomScaleSheetLayoutView="80" workbookViewId="0"/>
  </sheetViews>
  <sheetFormatPr defaultColWidth="0" defaultRowHeight="18.5" zeroHeight="1" x14ac:dyDescent="0.45"/>
  <cols>
    <col min="1" max="1" width="1.26953125" style="4" customWidth="1"/>
    <col min="2" max="2" width="33" style="1" customWidth="1"/>
    <col min="3" max="3" width="15.453125" style="1" customWidth="1"/>
    <col min="4" max="4" width="9.7265625" style="1" customWidth="1"/>
    <col min="5" max="5" width="45" style="1" customWidth="1"/>
    <col min="6" max="6" width="12.26953125" style="2" customWidth="1"/>
    <col min="7" max="7" width="14.1796875" style="2" customWidth="1"/>
    <col min="8" max="8" width="21.453125" style="2" customWidth="1"/>
    <col min="9" max="9" width="19.26953125" style="2" bestFit="1" customWidth="1"/>
    <col min="10" max="10" width="45.26953125" style="2" customWidth="1"/>
    <col min="11" max="11" width="5.7265625" style="1" customWidth="1"/>
    <col min="12" max="20" width="9.1796875" style="4" hidden="1"/>
    <col min="21" max="21" width="8" style="4" hidden="1"/>
    <col min="22" max="22" width="51" style="4" hidden="1"/>
    <col min="23" max="23" width="9.1796875" style="4" hidden="1"/>
    <col min="24" max="24" width="18.26953125" style="4" hidden="1"/>
    <col min="25" max="25" width="9.1796875" style="4" hidden="1"/>
    <col min="26" max="26" width="17.1796875" style="4" hidden="1"/>
    <col min="27" max="16384" width="9.1796875" style="4" hidden="1"/>
  </cols>
  <sheetData>
    <row r="1" spans="1:28" ht="15" customHeight="1" x14ac:dyDescent="0.45">
      <c r="W1" s="4" t="s">
        <v>147</v>
      </c>
      <c r="Y1" s="29" t="s">
        <v>149</v>
      </c>
      <c r="Z1" s="30">
        <v>1</v>
      </c>
      <c r="AA1" s="4" t="s">
        <v>155</v>
      </c>
      <c r="AB1" s="4" t="s">
        <v>167</v>
      </c>
    </row>
    <row r="2" spans="1:28" x14ac:dyDescent="0.45">
      <c r="B2" s="3" t="s">
        <v>146</v>
      </c>
      <c r="C2" s="73" t="s">
        <v>149</v>
      </c>
      <c r="D2" s="74"/>
      <c r="Y2" s="29" t="s">
        <v>148</v>
      </c>
      <c r="Z2" s="30">
        <v>1.0989010989010988</v>
      </c>
      <c r="AA2" t="s">
        <v>157</v>
      </c>
      <c r="AB2" s="4" t="s">
        <v>168</v>
      </c>
    </row>
    <row r="3" spans="1:28" x14ac:dyDescent="0.45">
      <c r="Y3" s="29" t="s">
        <v>150</v>
      </c>
      <c r="Z3" s="30">
        <v>1.3154945054945053</v>
      </c>
      <c r="AA3" t="s">
        <v>156</v>
      </c>
      <c r="AB3" s="4" t="s">
        <v>169</v>
      </c>
    </row>
    <row r="4" spans="1:28" ht="3.75" customHeight="1" x14ac:dyDescent="0.45"/>
    <row r="5" spans="1:28" x14ac:dyDescent="0.45">
      <c r="B5" s="80" t="s">
        <v>0</v>
      </c>
      <c r="C5" s="80"/>
      <c r="D5" s="80"/>
      <c r="E5" s="80"/>
      <c r="F5" s="80"/>
      <c r="G5" s="80"/>
      <c r="H5" s="80"/>
      <c r="I5" s="80"/>
      <c r="J5" s="80"/>
      <c r="Z5"/>
    </row>
    <row r="6" spans="1:28" ht="3" customHeight="1" x14ac:dyDescent="0.45">
      <c r="Y6" t="s">
        <v>148</v>
      </c>
      <c r="Z6"/>
    </row>
    <row r="7" spans="1:28" ht="51.75" customHeight="1" x14ac:dyDescent="0.45">
      <c r="B7" s="35" t="s">
        <v>1</v>
      </c>
      <c r="C7" s="36" t="s">
        <v>2</v>
      </c>
      <c r="D7" s="36" t="s">
        <v>3</v>
      </c>
      <c r="E7" s="36" t="s">
        <v>4</v>
      </c>
      <c r="F7" s="37" t="str">
        <f>"Setup"&amp;" ("&amp;Currency_selected&amp;")"</f>
        <v>Setup (GBP)</v>
      </c>
      <c r="G7" s="36" t="str">
        <f>"Peak Unit Rate" &amp;" ("&amp;Currency_selected&amp;")"</f>
        <v>Peak Unit Rate (GBP)</v>
      </c>
      <c r="H7" s="36" t="str">
        <f>"Off-Peak 
Unit Rate "&amp;" ("&amp;Currency_selected&amp;")"</f>
        <v>Off-Peak 
Unit Rate  (GBP)</v>
      </c>
      <c r="I7" s="36" t="str">
        <f>"Weekend 
Unit Rate "&amp;" ("&amp;Currency_selected&amp;")"</f>
        <v>Weekend 
Unit Rate  (GBP)</v>
      </c>
      <c r="J7" s="38" t="s">
        <v>5</v>
      </c>
      <c r="Y7" s="31" t="s">
        <v>149</v>
      </c>
      <c r="Z7" s="32" t="str">
        <f>Currency_selected</f>
        <v>GBP</v>
      </c>
    </row>
    <row r="8" spans="1:28" ht="31" x14ac:dyDescent="0.45">
      <c r="B8" s="39" t="s">
        <v>6</v>
      </c>
      <c r="C8" s="40" t="s">
        <v>7</v>
      </c>
      <c r="D8" s="40" t="s">
        <v>8</v>
      </c>
      <c r="E8" s="41" t="s">
        <v>9</v>
      </c>
      <c r="F8" s="40" t="s">
        <v>204</v>
      </c>
      <c r="G8" s="40" t="s">
        <v>204</v>
      </c>
      <c r="H8" s="40" t="s">
        <v>204</v>
      </c>
      <c r="I8" s="40" t="s">
        <v>204</v>
      </c>
      <c r="J8" s="42"/>
      <c r="R8" s="33">
        <v>0</v>
      </c>
      <c r="S8" s="33">
        <v>0.01</v>
      </c>
      <c r="T8" s="33">
        <v>0.01</v>
      </c>
      <c r="U8" s="33">
        <v>0.01</v>
      </c>
      <c r="V8" s="33"/>
      <c r="Y8" s="31"/>
      <c r="Z8" s="32">
        <f>IF($Z$7=$Y$2,$Z$2,IF($Z$7=$Y$3,$Z$3,$Z$1))</f>
        <v>1</v>
      </c>
      <c r="AA8" s="4" t="str">
        <f>IF($Z$7=$Y$2,$AA$2,IF($Z$7=$Y$3,$AA$3,$AA$1))</f>
        <v>p</v>
      </c>
      <c r="AB8" s="4" t="str">
        <f>IF($Z$7=$Y$2,$AB$2,IF($Z$7=$Y$3,$AB$3,$AB$1))</f>
        <v>Pence</v>
      </c>
    </row>
    <row r="9" spans="1:28" ht="62" x14ac:dyDescent="0.45">
      <c r="B9" s="66" t="s">
        <v>123</v>
      </c>
      <c r="C9" s="40" t="s">
        <v>7</v>
      </c>
      <c r="D9" s="40" t="s">
        <v>8</v>
      </c>
      <c r="E9" s="41" t="s">
        <v>9</v>
      </c>
      <c r="F9" s="40" t="s">
        <v>204</v>
      </c>
      <c r="G9" s="40" t="s">
        <v>204</v>
      </c>
      <c r="H9" s="40" t="s">
        <v>204</v>
      </c>
      <c r="I9" s="40" t="s">
        <v>204</v>
      </c>
      <c r="J9" s="42"/>
      <c r="R9" s="33">
        <v>0</v>
      </c>
      <c r="S9" s="33">
        <v>0.01</v>
      </c>
      <c r="T9" s="33">
        <v>0.01</v>
      </c>
      <c r="U9" s="33">
        <v>0.01</v>
      </c>
      <c r="V9" s="33"/>
    </row>
    <row r="10" spans="1:28" x14ac:dyDescent="0.45">
      <c r="B10" s="68" t="s">
        <v>187</v>
      </c>
      <c r="C10" s="44" t="s">
        <v>11</v>
      </c>
      <c r="D10" s="44"/>
      <c r="E10" s="45" t="s">
        <v>188</v>
      </c>
      <c r="F10" s="44">
        <f t="shared" ref="F10:F22" si="0">R10*Currency_converter</f>
        <v>0</v>
      </c>
      <c r="G10" s="44">
        <f t="shared" ref="G10:G22" si="1">S10*Currency_converter</f>
        <v>0</v>
      </c>
      <c r="H10" s="44">
        <f t="shared" ref="H10:H22" si="2">T10*Currency_converter</f>
        <v>0</v>
      </c>
      <c r="I10" s="44">
        <f t="shared" ref="I10:I22" si="3">U10*Currency_converter</f>
        <v>0</v>
      </c>
      <c r="J10" s="44"/>
      <c r="R10" s="33">
        <v>0</v>
      </c>
      <c r="S10" s="33">
        <v>0</v>
      </c>
      <c r="T10" s="33">
        <v>0</v>
      </c>
      <c r="U10" s="33">
        <v>0</v>
      </c>
      <c r="V10" s="33"/>
    </row>
    <row r="11" spans="1:28" x14ac:dyDescent="0.45">
      <c r="B11" s="43" t="s">
        <v>10</v>
      </c>
      <c r="C11" s="44" t="s">
        <v>11</v>
      </c>
      <c r="D11" s="44" t="s">
        <v>8</v>
      </c>
      <c r="E11" s="45" t="s">
        <v>12</v>
      </c>
      <c r="F11" s="44">
        <f t="shared" si="0"/>
        <v>0</v>
      </c>
      <c r="G11" s="44">
        <f t="shared" si="1"/>
        <v>0</v>
      </c>
      <c r="H11" s="44">
        <f t="shared" si="2"/>
        <v>0</v>
      </c>
      <c r="I11" s="44">
        <f t="shared" si="3"/>
        <v>0</v>
      </c>
      <c r="J11" s="46"/>
      <c r="R11" s="33">
        <v>0</v>
      </c>
      <c r="S11" s="33">
        <v>0</v>
      </c>
      <c r="T11" s="33">
        <v>0</v>
      </c>
      <c r="U11" s="33">
        <v>0</v>
      </c>
      <c r="V11" s="33"/>
      <c r="Y11"/>
      <c r="Z11"/>
    </row>
    <row r="12" spans="1:28" ht="72.5" x14ac:dyDescent="0.45">
      <c r="B12" s="43" t="s">
        <v>13</v>
      </c>
      <c r="C12" s="44" t="s">
        <v>11</v>
      </c>
      <c r="D12" s="44" t="s">
        <v>8</v>
      </c>
      <c r="E12" s="45" t="s">
        <v>12</v>
      </c>
      <c r="F12" s="44">
        <f t="shared" si="0"/>
        <v>0</v>
      </c>
      <c r="G12" s="44">
        <f t="shared" si="1"/>
        <v>0</v>
      </c>
      <c r="H12" s="44">
        <f t="shared" si="2"/>
        <v>0</v>
      </c>
      <c r="I12" s="44">
        <f t="shared" si="3"/>
        <v>0</v>
      </c>
      <c r="J12" s="71" t="s">
        <v>206</v>
      </c>
      <c r="R12" s="33">
        <v>0</v>
      </c>
      <c r="S12" s="33">
        <v>0</v>
      </c>
      <c r="T12" s="33">
        <v>0</v>
      </c>
      <c r="U12" s="33">
        <v>0</v>
      </c>
      <c r="V12" s="33"/>
      <c r="Y12"/>
      <c r="Z12"/>
    </row>
    <row r="13" spans="1:28" x14ac:dyDescent="0.45">
      <c r="B13" s="47">
        <v>119</v>
      </c>
      <c r="C13" s="44" t="s">
        <v>11</v>
      </c>
      <c r="D13" s="44" t="s">
        <v>8</v>
      </c>
      <c r="E13" s="45" t="s">
        <v>12</v>
      </c>
      <c r="F13" s="44">
        <f t="shared" si="0"/>
        <v>0</v>
      </c>
      <c r="G13" s="44">
        <f t="shared" si="1"/>
        <v>0</v>
      </c>
      <c r="H13" s="44">
        <f t="shared" si="2"/>
        <v>0</v>
      </c>
      <c r="I13" s="44">
        <f t="shared" si="3"/>
        <v>0</v>
      </c>
      <c r="J13" s="46"/>
      <c r="R13" s="33">
        <v>0</v>
      </c>
      <c r="S13" s="33">
        <v>0</v>
      </c>
      <c r="T13" s="33">
        <v>0</v>
      </c>
      <c r="U13" s="33">
        <v>0</v>
      </c>
      <c r="V13" s="33"/>
      <c r="Y13"/>
      <c r="Z13"/>
    </row>
    <row r="14" spans="1:28" x14ac:dyDescent="0.45">
      <c r="A14" s="4">
        <v>800</v>
      </c>
      <c r="B14" s="67" t="s">
        <v>189</v>
      </c>
      <c r="C14" s="44" t="s">
        <v>11</v>
      </c>
      <c r="D14" s="44" t="s">
        <v>8</v>
      </c>
      <c r="E14" s="45" t="s">
        <v>12</v>
      </c>
      <c r="F14" s="44">
        <f t="shared" si="0"/>
        <v>0</v>
      </c>
      <c r="G14" s="44">
        <f t="shared" si="1"/>
        <v>0</v>
      </c>
      <c r="H14" s="44">
        <f t="shared" si="2"/>
        <v>0</v>
      </c>
      <c r="I14" s="44">
        <f t="shared" si="3"/>
        <v>0</v>
      </c>
      <c r="J14" s="46"/>
      <c r="R14" s="33">
        <v>0</v>
      </c>
      <c r="S14" s="33">
        <v>0</v>
      </c>
      <c r="T14" s="33">
        <v>0</v>
      </c>
      <c r="U14" s="33">
        <v>0</v>
      </c>
      <c r="V14" s="33"/>
    </row>
    <row r="15" spans="1:28" x14ac:dyDescent="0.45">
      <c r="B15" s="67" t="s">
        <v>190</v>
      </c>
      <c r="C15" s="44" t="s">
        <v>11</v>
      </c>
      <c r="D15" s="44" t="s">
        <v>8</v>
      </c>
      <c r="E15" s="45" t="s">
        <v>12</v>
      </c>
      <c r="F15" s="44">
        <f t="shared" si="0"/>
        <v>0</v>
      </c>
      <c r="G15" s="44">
        <f t="shared" si="1"/>
        <v>0</v>
      </c>
      <c r="H15" s="44">
        <f t="shared" si="2"/>
        <v>0</v>
      </c>
      <c r="I15" s="44">
        <f t="shared" si="3"/>
        <v>0</v>
      </c>
      <c r="J15" s="46"/>
      <c r="R15" s="33">
        <v>0</v>
      </c>
      <c r="S15" s="33">
        <v>0</v>
      </c>
      <c r="T15" s="33">
        <v>0</v>
      </c>
      <c r="U15" s="33">
        <v>0</v>
      </c>
      <c r="V15" s="33"/>
    </row>
    <row r="16" spans="1:28" x14ac:dyDescent="0.45">
      <c r="B16" s="43" t="s">
        <v>14</v>
      </c>
      <c r="C16" s="44" t="s">
        <v>11</v>
      </c>
      <c r="D16" s="44" t="s">
        <v>8</v>
      </c>
      <c r="E16" s="45" t="s">
        <v>12</v>
      </c>
      <c r="F16" s="44">
        <f t="shared" si="0"/>
        <v>0</v>
      </c>
      <c r="G16" s="44">
        <f t="shared" si="1"/>
        <v>0</v>
      </c>
      <c r="H16" s="44">
        <f t="shared" si="2"/>
        <v>0</v>
      </c>
      <c r="I16" s="44">
        <f t="shared" si="3"/>
        <v>0</v>
      </c>
      <c r="J16" s="46"/>
      <c r="R16" s="33">
        <v>0</v>
      </c>
      <c r="S16" s="33">
        <v>0</v>
      </c>
      <c r="T16" s="33">
        <v>0</v>
      </c>
      <c r="U16" s="33">
        <v>0</v>
      </c>
      <c r="V16" s="33"/>
      <c r="Y16"/>
      <c r="Z16"/>
    </row>
    <row r="17" spans="2:26" x14ac:dyDescent="0.45">
      <c r="B17" s="58" t="s">
        <v>191</v>
      </c>
      <c r="C17" s="44" t="s">
        <v>11</v>
      </c>
      <c r="D17" s="44"/>
      <c r="E17" s="45" t="s">
        <v>192</v>
      </c>
      <c r="F17" s="44">
        <f t="shared" si="0"/>
        <v>0</v>
      </c>
      <c r="G17" s="44">
        <f t="shared" si="1"/>
        <v>0</v>
      </c>
      <c r="H17" s="44">
        <f t="shared" si="2"/>
        <v>0</v>
      </c>
      <c r="I17" s="44">
        <f t="shared" si="3"/>
        <v>0</v>
      </c>
      <c r="J17" s="46"/>
      <c r="R17" s="33">
        <v>0</v>
      </c>
      <c r="S17" s="33">
        <v>0</v>
      </c>
      <c r="T17" s="33">
        <v>0</v>
      </c>
      <c r="U17" s="33">
        <v>0</v>
      </c>
      <c r="V17" s="33"/>
      <c r="Y17"/>
      <c r="Z17"/>
    </row>
    <row r="18" spans="2:26" ht="72.5" x14ac:dyDescent="0.45">
      <c r="B18" s="43" t="s">
        <v>15</v>
      </c>
      <c r="C18" s="44" t="s">
        <v>11</v>
      </c>
      <c r="D18" s="44" t="s">
        <v>8</v>
      </c>
      <c r="E18" s="45" t="s">
        <v>12</v>
      </c>
      <c r="F18" s="44">
        <f t="shared" si="0"/>
        <v>0</v>
      </c>
      <c r="G18" s="44">
        <f t="shared" si="1"/>
        <v>0</v>
      </c>
      <c r="H18" s="44">
        <f t="shared" si="2"/>
        <v>0</v>
      </c>
      <c r="I18" s="44">
        <f t="shared" si="3"/>
        <v>0</v>
      </c>
      <c r="J18" s="71" t="s">
        <v>206</v>
      </c>
      <c r="R18" s="33">
        <v>0</v>
      </c>
      <c r="S18" s="33">
        <v>0</v>
      </c>
      <c r="T18" s="33">
        <v>0</v>
      </c>
      <c r="U18" s="33">
        <v>0</v>
      </c>
      <c r="V18" s="33"/>
      <c r="Y18"/>
      <c r="Z18"/>
    </row>
    <row r="19" spans="2:26" x14ac:dyDescent="0.45">
      <c r="B19" s="58" t="s">
        <v>193</v>
      </c>
      <c r="C19" s="44" t="s">
        <v>11</v>
      </c>
      <c r="D19" s="44"/>
      <c r="E19" s="45" t="s">
        <v>194</v>
      </c>
      <c r="F19" s="44">
        <f t="shared" si="0"/>
        <v>0</v>
      </c>
      <c r="G19" s="44">
        <f t="shared" si="1"/>
        <v>0</v>
      </c>
      <c r="H19" s="44">
        <f t="shared" si="2"/>
        <v>0</v>
      </c>
      <c r="I19" s="44">
        <f t="shared" si="3"/>
        <v>0</v>
      </c>
      <c r="J19" s="63"/>
      <c r="R19" s="33">
        <v>0</v>
      </c>
      <c r="S19" s="33">
        <v>0</v>
      </c>
      <c r="T19" s="33">
        <v>0</v>
      </c>
      <c r="U19" s="33">
        <v>0</v>
      </c>
      <c r="V19" s="33"/>
      <c r="Y19"/>
      <c r="Z19"/>
    </row>
    <row r="20" spans="2:26" x14ac:dyDescent="0.45">
      <c r="B20" s="58" t="s">
        <v>195</v>
      </c>
      <c r="C20" s="44"/>
      <c r="D20" s="44"/>
      <c r="E20" s="45" t="s">
        <v>19</v>
      </c>
      <c r="F20" s="44">
        <f t="shared" si="0"/>
        <v>5.9999999999999995E-4</v>
      </c>
      <c r="G20" s="44">
        <f t="shared" si="1"/>
        <v>1.4999999999999999E-2</v>
      </c>
      <c r="H20" s="44">
        <f t="shared" si="2"/>
        <v>1.4999999999999999E-2</v>
      </c>
      <c r="I20" s="44">
        <f t="shared" si="3"/>
        <v>1.4999999999999999E-2</v>
      </c>
      <c r="J20" s="63"/>
      <c r="R20" s="33">
        <v>5.9999999999999995E-4</v>
      </c>
      <c r="S20" s="33">
        <v>1.4999999999999999E-2</v>
      </c>
      <c r="T20" s="33">
        <v>1.4999999999999999E-2</v>
      </c>
      <c r="U20" s="33">
        <v>1.4999999999999999E-2</v>
      </c>
      <c r="V20" s="33"/>
      <c r="Y20"/>
      <c r="Z20"/>
    </row>
    <row r="21" spans="2:26" x14ac:dyDescent="0.45">
      <c r="B21" s="58" t="s">
        <v>196</v>
      </c>
      <c r="C21" s="44"/>
      <c r="D21" s="44"/>
      <c r="E21" s="45" t="s">
        <v>197</v>
      </c>
      <c r="F21" s="44">
        <f t="shared" si="0"/>
        <v>0.5</v>
      </c>
      <c r="G21" s="44">
        <f t="shared" si="1"/>
        <v>8.0000000000000002E-3</v>
      </c>
      <c r="H21" s="44">
        <f t="shared" si="2"/>
        <v>8.0000000000000002E-3</v>
      </c>
      <c r="I21" s="44">
        <f t="shared" si="3"/>
        <v>8.0000000000000002E-3</v>
      </c>
      <c r="J21" s="63"/>
      <c r="R21" s="33">
        <v>0.5</v>
      </c>
      <c r="S21" s="33">
        <v>8.0000000000000002E-3</v>
      </c>
      <c r="T21" s="33">
        <v>8.0000000000000002E-3</v>
      </c>
      <c r="U21" s="33">
        <v>8.0000000000000002E-3</v>
      </c>
      <c r="V21" s="33"/>
      <c r="Y21"/>
      <c r="Z21"/>
    </row>
    <row r="22" spans="2:26" x14ac:dyDescent="0.45">
      <c r="B22" s="43" t="s">
        <v>170</v>
      </c>
      <c r="C22" s="44"/>
      <c r="D22" s="44" t="s">
        <v>20</v>
      </c>
      <c r="E22" s="45" t="s">
        <v>171</v>
      </c>
      <c r="F22" s="44">
        <f t="shared" si="0"/>
        <v>0</v>
      </c>
      <c r="G22" s="44">
        <f t="shared" si="1"/>
        <v>2.2000000000000002</v>
      </c>
      <c r="H22" s="44">
        <f t="shared" si="2"/>
        <v>2.2000000000000002</v>
      </c>
      <c r="I22" s="44">
        <f t="shared" si="3"/>
        <v>2.2000000000000002</v>
      </c>
      <c r="J22" s="46"/>
      <c r="R22" s="33">
        <v>0</v>
      </c>
      <c r="S22" s="33">
        <v>2.2000000000000002</v>
      </c>
      <c r="T22" s="33">
        <v>2.2000000000000002</v>
      </c>
      <c r="U22" s="33">
        <v>2.2000000000000002</v>
      </c>
      <c r="V22" s="33"/>
      <c r="Y22"/>
      <c r="Z22"/>
    </row>
    <row r="23" spans="2:26" x14ac:dyDescent="0.45">
      <c r="B23" s="58" t="s">
        <v>201</v>
      </c>
      <c r="C23" s="44"/>
      <c r="D23" s="44"/>
      <c r="E23" s="45" t="s">
        <v>203</v>
      </c>
      <c r="F23" s="44" t="s">
        <v>204</v>
      </c>
      <c r="G23" s="44" t="s">
        <v>204</v>
      </c>
      <c r="H23" s="44" t="s">
        <v>204</v>
      </c>
      <c r="I23" s="44" t="s">
        <v>204</v>
      </c>
      <c r="J23" s="46"/>
      <c r="R23" s="33" t="s">
        <v>204</v>
      </c>
      <c r="S23" s="33" t="s">
        <v>204</v>
      </c>
      <c r="T23" s="33" t="s">
        <v>204</v>
      </c>
      <c r="U23" s="33" t="s">
        <v>204</v>
      </c>
      <c r="V23" s="33"/>
      <c r="Y23"/>
      <c r="Z23"/>
    </row>
    <row r="24" spans="2:26" x14ac:dyDescent="0.45">
      <c r="B24" s="58" t="s">
        <v>198</v>
      </c>
      <c r="C24" s="44"/>
      <c r="D24" s="44"/>
      <c r="E24" s="45"/>
      <c r="F24" s="44">
        <f t="shared" ref="F24:F55" si="4">R24*Currency_converter</f>
        <v>1.2</v>
      </c>
      <c r="G24" s="62">
        <f t="shared" ref="G24:G55" si="5">S24*Currency_converter</f>
        <v>2.6180000000000002E-4</v>
      </c>
      <c r="H24" s="62">
        <f t="shared" ref="H24:H55" si="6">T24*Currency_converter</f>
        <v>2.6180000000000002E-4</v>
      </c>
      <c r="I24" s="62">
        <f t="shared" ref="I24:I55" si="7">U24*Currency_converter</f>
        <v>2.6180000000000002E-4</v>
      </c>
      <c r="J24" s="46"/>
      <c r="R24" s="33">
        <v>1.2</v>
      </c>
      <c r="S24" s="33">
        <v>2.6180000000000002E-4</v>
      </c>
      <c r="T24" s="33">
        <v>2.6180000000000002E-4</v>
      </c>
      <c r="U24" s="33">
        <v>2.6180000000000002E-4</v>
      </c>
      <c r="V24" s="33"/>
      <c r="Y24"/>
      <c r="Z24"/>
    </row>
    <row r="25" spans="2:26" x14ac:dyDescent="0.45">
      <c r="B25" s="58" t="s">
        <v>199</v>
      </c>
      <c r="C25" s="44"/>
      <c r="D25" s="44"/>
      <c r="E25" s="45"/>
      <c r="F25" s="44">
        <f t="shared" si="4"/>
        <v>1.2</v>
      </c>
      <c r="G25" s="62">
        <f t="shared" si="5"/>
        <v>2.6180000000000002E-4</v>
      </c>
      <c r="H25" s="62">
        <f t="shared" si="6"/>
        <v>2.6180000000000002E-4</v>
      </c>
      <c r="I25" s="62">
        <f t="shared" si="7"/>
        <v>2.6180000000000002E-4</v>
      </c>
      <c r="J25" s="46"/>
      <c r="R25" s="33">
        <v>1.2</v>
      </c>
      <c r="S25" s="33">
        <v>2.6180000000000002E-4</v>
      </c>
      <c r="T25" s="33">
        <v>2.6180000000000002E-4</v>
      </c>
      <c r="U25" s="33">
        <v>2.6180000000000002E-4</v>
      </c>
      <c r="V25" s="33"/>
      <c r="Y25"/>
      <c r="Z25"/>
    </row>
    <row r="26" spans="2:26" x14ac:dyDescent="0.45">
      <c r="B26" s="58" t="s">
        <v>200</v>
      </c>
      <c r="C26" s="44"/>
      <c r="D26" s="44"/>
      <c r="E26" s="45" t="s">
        <v>202</v>
      </c>
      <c r="F26" s="44">
        <f t="shared" si="4"/>
        <v>0</v>
      </c>
      <c r="G26" s="44">
        <f t="shared" si="5"/>
        <v>2.2000000000000002</v>
      </c>
      <c r="H26" s="44">
        <f t="shared" si="6"/>
        <v>2.2000000000000002</v>
      </c>
      <c r="I26" s="44">
        <f t="shared" si="7"/>
        <v>2.2000000000000002</v>
      </c>
      <c r="J26" s="46"/>
      <c r="R26" s="33">
        <v>0</v>
      </c>
      <c r="S26" s="33">
        <v>2.2000000000000002</v>
      </c>
      <c r="T26" s="33">
        <v>2.2000000000000002</v>
      </c>
      <c r="U26" s="33">
        <v>2.2000000000000002</v>
      </c>
      <c r="V26" s="33"/>
      <c r="Y26"/>
      <c r="Z26"/>
    </row>
    <row r="27" spans="2:26" x14ac:dyDescent="0.45">
      <c r="B27" s="58" t="s">
        <v>172</v>
      </c>
      <c r="C27" s="44"/>
      <c r="D27" s="44" t="s">
        <v>20</v>
      </c>
      <c r="E27" s="45" t="s">
        <v>173</v>
      </c>
      <c r="F27" s="62">
        <f t="shared" si="4"/>
        <v>1.3186813186813184</v>
      </c>
      <c r="G27" s="62">
        <f t="shared" si="5"/>
        <v>1.3186813186813184</v>
      </c>
      <c r="H27" s="62">
        <f t="shared" si="6"/>
        <v>1.3186813186813184</v>
      </c>
      <c r="I27" s="62">
        <f t="shared" si="7"/>
        <v>1.3186813186813184</v>
      </c>
      <c r="J27" s="46"/>
      <c r="R27" s="33">
        <v>1.3186813186813184</v>
      </c>
      <c r="S27" s="33">
        <v>1.3186813186813184</v>
      </c>
      <c r="T27" s="33">
        <v>1.3186813186813184</v>
      </c>
      <c r="U27" s="33">
        <v>1.3186813186813184</v>
      </c>
      <c r="V27" s="33"/>
      <c r="Y27"/>
      <c r="Z27"/>
    </row>
    <row r="28" spans="2:26" x14ac:dyDescent="0.45">
      <c r="B28" s="48" t="s">
        <v>16</v>
      </c>
      <c r="C28" s="49" t="s">
        <v>17</v>
      </c>
      <c r="D28" s="49" t="s">
        <v>8</v>
      </c>
      <c r="E28" s="50" t="s">
        <v>18</v>
      </c>
      <c r="F28" s="61">
        <f t="shared" si="4"/>
        <v>0.28600000000000003</v>
      </c>
      <c r="G28" s="61">
        <f t="shared" si="5"/>
        <v>0.02</v>
      </c>
      <c r="H28" s="61">
        <f t="shared" si="6"/>
        <v>0.02</v>
      </c>
      <c r="I28" s="61">
        <f t="shared" si="7"/>
        <v>0.02</v>
      </c>
      <c r="J28" s="51"/>
      <c r="R28" s="33">
        <v>0.28600000000000003</v>
      </c>
      <c r="S28" s="33">
        <v>0.02</v>
      </c>
      <c r="T28" s="33">
        <v>0.02</v>
      </c>
      <c r="U28" s="33">
        <v>0.02</v>
      </c>
      <c r="V28" s="33"/>
      <c r="Y28"/>
      <c r="Z28"/>
    </row>
    <row r="29" spans="2:26" x14ac:dyDescent="0.45">
      <c r="B29" s="78" t="s">
        <v>21</v>
      </c>
      <c r="C29" s="40" t="s">
        <v>22</v>
      </c>
      <c r="D29" s="40" t="s">
        <v>23</v>
      </c>
      <c r="E29" s="41" t="s">
        <v>22</v>
      </c>
      <c r="F29" s="44">
        <f t="shared" si="4"/>
        <v>0</v>
      </c>
      <c r="G29" s="62">
        <f t="shared" si="5"/>
        <v>0</v>
      </c>
      <c r="H29" s="62">
        <f t="shared" si="6"/>
        <v>0</v>
      </c>
      <c r="I29" s="62">
        <f t="shared" si="7"/>
        <v>0</v>
      </c>
      <c r="J29" s="52" t="str">
        <f t="shared" ref="J29:J60" si="8">V29</f>
        <v>Access charges will be 0.015 GBP</v>
      </c>
      <c r="R29" s="33">
        <v>0</v>
      </c>
      <c r="S29" s="33">
        <v>0</v>
      </c>
      <c r="T29" s="33">
        <v>0</v>
      </c>
      <c r="U29" s="33">
        <v>0</v>
      </c>
      <c r="V29" s="34" t="str">
        <f>"Access charges will be "&amp;ROUND(0.015*Currency_converter,4)&amp;" "&amp;Currency_selected</f>
        <v>Access charges will be 0.015 GBP</v>
      </c>
    </row>
    <row r="30" spans="2:26" x14ac:dyDescent="0.45">
      <c r="B30" s="79"/>
      <c r="C30" s="44" t="s">
        <v>24</v>
      </c>
      <c r="D30" s="44" t="s">
        <v>23</v>
      </c>
      <c r="E30" s="45" t="s">
        <v>24</v>
      </c>
      <c r="F30" s="44">
        <f t="shared" si="4"/>
        <v>0</v>
      </c>
      <c r="G30" s="62">
        <f t="shared" si="5"/>
        <v>8.3333333333333332E-3</v>
      </c>
      <c r="H30" s="62">
        <f t="shared" si="6"/>
        <v>8.3333333333333332E-3</v>
      </c>
      <c r="I30" s="62">
        <f t="shared" si="7"/>
        <v>8.3333333333333332E-3</v>
      </c>
      <c r="J30" s="53" t="str">
        <f t="shared" si="8"/>
        <v>Access charges will be 0.015 GBP</v>
      </c>
      <c r="R30" s="33">
        <v>0</v>
      </c>
      <c r="S30" s="33">
        <v>8.3333333333333332E-3</v>
      </c>
      <c r="T30" s="33">
        <v>8.3333333333333332E-3</v>
      </c>
      <c r="U30" s="33">
        <v>8.3333333333333332E-3</v>
      </c>
      <c r="V30" s="34" t="str">
        <f>"Access charges will be "&amp;ROUND(0.015*Currency_converter,4)&amp;" "&amp;Currency_selected</f>
        <v>Access charges will be 0.015 GBP</v>
      </c>
    </row>
    <row r="31" spans="2:26" x14ac:dyDescent="0.45">
      <c r="B31" s="79"/>
      <c r="C31" s="44" t="s">
        <v>25</v>
      </c>
      <c r="D31" s="44" t="s">
        <v>23</v>
      </c>
      <c r="E31" s="45" t="s">
        <v>25</v>
      </c>
      <c r="F31" s="44">
        <f t="shared" si="4"/>
        <v>0</v>
      </c>
      <c r="G31" s="62">
        <f t="shared" si="5"/>
        <v>1.6666666666666666E-2</v>
      </c>
      <c r="H31" s="62">
        <f t="shared" si="6"/>
        <v>1.6666666666666666E-2</v>
      </c>
      <c r="I31" s="62">
        <f t="shared" si="7"/>
        <v>1.6666666666666666E-2</v>
      </c>
      <c r="J31" s="53" t="str">
        <f t="shared" si="8"/>
        <v>Access charges will be 0.015 GBP</v>
      </c>
      <c r="R31" s="33">
        <v>0</v>
      </c>
      <c r="S31" s="33">
        <v>1.6666666666666666E-2</v>
      </c>
      <c r="T31" s="33">
        <v>1.6666666666666666E-2</v>
      </c>
      <c r="U31" s="33">
        <v>1.6666666666666666E-2</v>
      </c>
      <c r="V31" s="34" t="str">
        <f>"Access charges will be "&amp;ROUND(0.015*Currency_converter,4)&amp;" "&amp;Currency_selected</f>
        <v>Access charges will be 0.015 GBP</v>
      </c>
    </row>
    <row r="32" spans="2:26" x14ac:dyDescent="0.45">
      <c r="B32" s="79"/>
      <c r="C32" s="44" t="s">
        <v>26</v>
      </c>
      <c r="D32" s="44" t="s">
        <v>23</v>
      </c>
      <c r="E32" s="45" t="s">
        <v>26</v>
      </c>
      <c r="F32" s="44">
        <f t="shared" si="4"/>
        <v>0</v>
      </c>
      <c r="G32" s="62">
        <f t="shared" si="5"/>
        <v>2.5000000000000001E-2</v>
      </c>
      <c r="H32" s="62">
        <f t="shared" si="6"/>
        <v>2.5000000000000001E-2</v>
      </c>
      <c r="I32" s="62">
        <f t="shared" si="7"/>
        <v>2.5000000000000001E-2</v>
      </c>
      <c r="J32" s="53" t="str">
        <f t="shared" si="8"/>
        <v>Access charges will be 0.015 GBP</v>
      </c>
      <c r="R32" s="33">
        <v>0</v>
      </c>
      <c r="S32" s="33">
        <v>2.5000000000000001E-2</v>
      </c>
      <c r="T32" s="33">
        <v>2.5000000000000001E-2</v>
      </c>
      <c r="U32" s="33">
        <v>2.5000000000000001E-2</v>
      </c>
      <c r="V32" s="34" t="str">
        <f>"Access charges will be "&amp;ROUND(0.015*Currency_converter,4)&amp;" "&amp;Currency_selected</f>
        <v>Access charges will be 0.015 GBP</v>
      </c>
    </row>
    <row r="33" spans="2:22" x14ac:dyDescent="0.45">
      <c r="B33" s="79"/>
      <c r="C33" s="44" t="s">
        <v>27</v>
      </c>
      <c r="D33" s="44" t="s">
        <v>23</v>
      </c>
      <c r="E33" s="45" t="s">
        <v>27</v>
      </c>
      <c r="F33" s="44">
        <f t="shared" si="4"/>
        <v>0</v>
      </c>
      <c r="G33" s="62">
        <f t="shared" si="5"/>
        <v>3.3333333333333333E-2</v>
      </c>
      <c r="H33" s="62">
        <f t="shared" si="6"/>
        <v>3.3333333333333333E-2</v>
      </c>
      <c r="I33" s="62">
        <f t="shared" si="7"/>
        <v>3.3333333333333333E-2</v>
      </c>
      <c r="J33" s="53" t="str">
        <f t="shared" si="8"/>
        <v>Access charges will be 0.015 GBP</v>
      </c>
      <c r="R33" s="33">
        <v>0</v>
      </c>
      <c r="S33" s="33">
        <v>3.3333333333333333E-2</v>
      </c>
      <c r="T33" s="33">
        <v>3.3333333333333333E-2</v>
      </c>
      <c r="U33" s="33">
        <v>3.3333333333333333E-2</v>
      </c>
      <c r="V33" s="34" t="str">
        <f>"Access charges will be "&amp;ROUND(0.015*Currency_converter,4)&amp;" "&amp;Currency_selected</f>
        <v>Access charges will be 0.015 GBP</v>
      </c>
    </row>
    <row r="34" spans="2:22" x14ac:dyDescent="0.45">
      <c r="B34" s="79"/>
      <c r="C34" s="44" t="s">
        <v>28</v>
      </c>
      <c r="D34" s="44" t="s">
        <v>23</v>
      </c>
      <c r="E34" s="45" t="s">
        <v>28</v>
      </c>
      <c r="F34" s="44">
        <f t="shared" si="4"/>
        <v>0</v>
      </c>
      <c r="G34" s="62">
        <f t="shared" si="5"/>
        <v>4.1666666666666671E-2</v>
      </c>
      <c r="H34" s="62">
        <f t="shared" si="6"/>
        <v>4.1666666666666671E-2</v>
      </c>
      <c r="I34" s="62">
        <f t="shared" si="7"/>
        <v>4.1666666666666671E-2</v>
      </c>
      <c r="J34" s="53" t="str">
        <f t="shared" si="8"/>
        <v>Access charges will be 0.015 GBP</v>
      </c>
      <c r="R34" s="33">
        <v>0</v>
      </c>
      <c r="S34" s="33">
        <v>4.1666666666666671E-2</v>
      </c>
      <c r="T34" s="33">
        <v>4.1666666666666671E-2</v>
      </c>
      <c r="U34" s="33">
        <v>4.1666666666666671E-2</v>
      </c>
      <c r="V34" s="34" t="str">
        <f>"Access charges will be "&amp;ROUND(0.015*Currency_converter,4)&amp;" "&amp;Currency_selected</f>
        <v>Access charges will be 0.015 GBP</v>
      </c>
    </row>
    <row r="35" spans="2:22" x14ac:dyDescent="0.45">
      <c r="B35" s="79"/>
      <c r="C35" s="44" t="s">
        <v>29</v>
      </c>
      <c r="D35" s="44" t="s">
        <v>23</v>
      </c>
      <c r="E35" s="45" t="s">
        <v>29</v>
      </c>
      <c r="F35" s="44">
        <f t="shared" si="4"/>
        <v>0</v>
      </c>
      <c r="G35" s="62">
        <f t="shared" si="5"/>
        <v>0.05</v>
      </c>
      <c r="H35" s="62">
        <f t="shared" si="6"/>
        <v>0.05</v>
      </c>
      <c r="I35" s="62">
        <f t="shared" si="7"/>
        <v>0.05</v>
      </c>
      <c r="J35" s="53" t="str">
        <f t="shared" si="8"/>
        <v>Access charges will be 0.015 GBP</v>
      </c>
      <c r="R35" s="33">
        <v>0</v>
      </c>
      <c r="S35" s="33">
        <v>0.05</v>
      </c>
      <c r="T35" s="33">
        <v>0.05</v>
      </c>
      <c r="U35" s="33">
        <v>0.05</v>
      </c>
      <c r="V35" s="34" t="str">
        <f>"Access charges will be "&amp;ROUND(0.015*Currency_converter,4)&amp;" "&amp;Currency_selected</f>
        <v>Access charges will be 0.015 GBP</v>
      </c>
    </row>
    <row r="36" spans="2:22" x14ac:dyDescent="0.45">
      <c r="B36" s="79"/>
      <c r="C36" s="44" t="s">
        <v>30</v>
      </c>
      <c r="D36" s="44" t="s">
        <v>23</v>
      </c>
      <c r="E36" s="45" t="s">
        <v>30</v>
      </c>
      <c r="F36" s="44">
        <f t="shared" si="4"/>
        <v>0</v>
      </c>
      <c r="G36" s="62">
        <f t="shared" si="5"/>
        <v>5.8333333333333341E-2</v>
      </c>
      <c r="H36" s="62">
        <f t="shared" si="6"/>
        <v>5.8333333333333341E-2</v>
      </c>
      <c r="I36" s="62">
        <f t="shared" si="7"/>
        <v>5.8333333333333341E-2</v>
      </c>
      <c r="J36" s="53" t="str">
        <f t="shared" si="8"/>
        <v>Access charges will be 0.015 GBP</v>
      </c>
      <c r="R36" s="33">
        <v>0</v>
      </c>
      <c r="S36" s="33">
        <v>5.8333333333333341E-2</v>
      </c>
      <c r="T36" s="33">
        <v>5.8333333333333341E-2</v>
      </c>
      <c r="U36" s="33">
        <v>5.8333333333333341E-2</v>
      </c>
      <c r="V36" s="34" t="str">
        <f>"Access charges will be "&amp;ROUND(0.015*Currency_converter,4)&amp;" "&amp;Currency_selected</f>
        <v>Access charges will be 0.015 GBP</v>
      </c>
    </row>
    <row r="37" spans="2:22" x14ac:dyDescent="0.45">
      <c r="B37" s="79"/>
      <c r="C37" s="44" t="s">
        <v>31</v>
      </c>
      <c r="D37" s="44" t="s">
        <v>23</v>
      </c>
      <c r="E37" s="45" t="s">
        <v>31</v>
      </c>
      <c r="F37" s="44">
        <f t="shared" si="4"/>
        <v>0</v>
      </c>
      <c r="G37" s="62">
        <f t="shared" si="5"/>
        <v>6.6666666666666666E-2</v>
      </c>
      <c r="H37" s="62">
        <f t="shared" si="6"/>
        <v>6.6666666666666666E-2</v>
      </c>
      <c r="I37" s="62">
        <f t="shared" si="7"/>
        <v>6.6666666666666666E-2</v>
      </c>
      <c r="J37" s="53" t="str">
        <f t="shared" si="8"/>
        <v>Access charges will be 0.015 GBP</v>
      </c>
      <c r="R37" s="33">
        <v>0</v>
      </c>
      <c r="S37" s="33">
        <v>6.6666666666666666E-2</v>
      </c>
      <c r="T37" s="33">
        <v>6.6666666666666666E-2</v>
      </c>
      <c r="U37" s="33">
        <v>6.6666666666666666E-2</v>
      </c>
      <c r="V37" s="34" t="str">
        <f>"Access charges will be "&amp;ROUND(0.015*Currency_converter,4)&amp;" "&amp;Currency_selected</f>
        <v>Access charges will be 0.015 GBP</v>
      </c>
    </row>
    <row r="38" spans="2:22" x14ac:dyDescent="0.45">
      <c r="B38" s="79"/>
      <c r="C38" s="44" t="s">
        <v>32</v>
      </c>
      <c r="D38" s="44" t="s">
        <v>23</v>
      </c>
      <c r="E38" s="45" t="s">
        <v>32</v>
      </c>
      <c r="F38" s="44">
        <f t="shared" si="4"/>
        <v>0</v>
      </c>
      <c r="G38" s="62">
        <f t="shared" si="5"/>
        <v>7.4999999999999997E-2</v>
      </c>
      <c r="H38" s="62">
        <f t="shared" si="6"/>
        <v>7.4999999999999997E-2</v>
      </c>
      <c r="I38" s="62">
        <f t="shared" si="7"/>
        <v>7.4999999999999997E-2</v>
      </c>
      <c r="J38" s="53" t="str">
        <f t="shared" si="8"/>
        <v>Access charges will be 0.015 GBP</v>
      </c>
      <c r="R38" s="33">
        <v>0</v>
      </c>
      <c r="S38" s="33">
        <v>7.4999999999999997E-2</v>
      </c>
      <c r="T38" s="33">
        <v>7.4999999999999997E-2</v>
      </c>
      <c r="U38" s="33">
        <v>7.4999999999999997E-2</v>
      </c>
      <c r="V38" s="34" t="str">
        <f>"Access charges will be "&amp;ROUND(0.015*Currency_converter,4)&amp;" "&amp;Currency_selected</f>
        <v>Access charges will be 0.015 GBP</v>
      </c>
    </row>
    <row r="39" spans="2:22" x14ac:dyDescent="0.45">
      <c r="B39" s="79"/>
      <c r="C39" s="44" t="s">
        <v>33</v>
      </c>
      <c r="D39" s="44" t="s">
        <v>23</v>
      </c>
      <c r="E39" s="45" t="s">
        <v>33</v>
      </c>
      <c r="F39" s="44">
        <f t="shared" si="4"/>
        <v>0</v>
      </c>
      <c r="G39" s="62">
        <f t="shared" si="5"/>
        <v>8.3333333333333343E-2</v>
      </c>
      <c r="H39" s="62">
        <f t="shared" si="6"/>
        <v>8.3333333333333343E-2</v>
      </c>
      <c r="I39" s="62">
        <f t="shared" si="7"/>
        <v>8.3333333333333343E-2</v>
      </c>
      <c r="J39" s="53" t="str">
        <f t="shared" si="8"/>
        <v>Access charges will be 0.015 GBP</v>
      </c>
      <c r="R39" s="33">
        <v>0</v>
      </c>
      <c r="S39" s="33">
        <v>8.3333333333333343E-2</v>
      </c>
      <c r="T39" s="33">
        <v>8.3333333333333343E-2</v>
      </c>
      <c r="U39" s="33">
        <v>8.3333333333333343E-2</v>
      </c>
      <c r="V39" s="34" t="str">
        <f>"Access charges will be "&amp;ROUND(0.015*Currency_converter,4)&amp;" "&amp;Currency_selected</f>
        <v>Access charges will be 0.015 GBP</v>
      </c>
    </row>
    <row r="40" spans="2:22" x14ac:dyDescent="0.45">
      <c r="B40" s="79"/>
      <c r="C40" s="44" t="s">
        <v>34</v>
      </c>
      <c r="D40" s="44" t="s">
        <v>23</v>
      </c>
      <c r="E40" s="45" t="s">
        <v>34</v>
      </c>
      <c r="F40" s="44">
        <f t="shared" si="4"/>
        <v>0</v>
      </c>
      <c r="G40" s="62">
        <f t="shared" si="5"/>
        <v>9.1666666666666674E-2</v>
      </c>
      <c r="H40" s="62">
        <f t="shared" si="6"/>
        <v>9.1666666666666674E-2</v>
      </c>
      <c r="I40" s="62">
        <f t="shared" si="7"/>
        <v>9.1666666666666674E-2</v>
      </c>
      <c r="J40" s="53" t="str">
        <f t="shared" si="8"/>
        <v>Access charges will be 0.015 GBP</v>
      </c>
      <c r="R40" s="33">
        <v>0</v>
      </c>
      <c r="S40" s="33">
        <v>9.1666666666666674E-2</v>
      </c>
      <c r="T40" s="33">
        <v>9.1666666666666674E-2</v>
      </c>
      <c r="U40" s="33">
        <v>9.1666666666666674E-2</v>
      </c>
      <c r="V40" s="34" t="str">
        <f>"Access charges will be "&amp;ROUND(0.015*Currency_converter,4)&amp;" "&amp;Currency_selected</f>
        <v>Access charges will be 0.015 GBP</v>
      </c>
    </row>
    <row r="41" spans="2:22" x14ac:dyDescent="0.45">
      <c r="B41" s="79"/>
      <c r="C41" s="44" t="s">
        <v>35</v>
      </c>
      <c r="D41" s="44" t="s">
        <v>23</v>
      </c>
      <c r="E41" s="45" t="s">
        <v>35</v>
      </c>
      <c r="F41" s="44">
        <f t="shared" si="4"/>
        <v>0</v>
      </c>
      <c r="G41" s="62">
        <f t="shared" si="5"/>
        <v>0.1</v>
      </c>
      <c r="H41" s="62">
        <f t="shared" si="6"/>
        <v>0.1</v>
      </c>
      <c r="I41" s="62">
        <f t="shared" si="7"/>
        <v>0.1</v>
      </c>
      <c r="J41" s="53" t="str">
        <f t="shared" si="8"/>
        <v>Access charges will be 0.015 GBP</v>
      </c>
      <c r="R41" s="33">
        <v>0</v>
      </c>
      <c r="S41" s="33">
        <v>0.1</v>
      </c>
      <c r="T41" s="33">
        <v>0.1</v>
      </c>
      <c r="U41" s="33">
        <v>0.1</v>
      </c>
      <c r="V41" s="34" t="str">
        <f>"Access charges will be "&amp;ROUND(0.015*Currency_converter,4)&amp;" "&amp;Currency_selected</f>
        <v>Access charges will be 0.015 GBP</v>
      </c>
    </row>
    <row r="42" spans="2:22" x14ac:dyDescent="0.45">
      <c r="B42" s="79"/>
      <c r="C42" s="44" t="s">
        <v>36</v>
      </c>
      <c r="D42" s="44" t="s">
        <v>23</v>
      </c>
      <c r="E42" s="45" t="s">
        <v>36</v>
      </c>
      <c r="F42" s="44">
        <f t="shared" si="4"/>
        <v>0</v>
      </c>
      <c r="G42" s="62">
        <f t="shared" si="5"/>
        <v>0.10833333333333334</v>
      </c>
      <c r="H42" s="62">
        <f t="shared" si="6"/>
        <v>0.10833333333333334</v>
      </c>
      <c r="I42" s="62">
        <f t="shared" si="7"/>
        <v>0.10833333333333334</v>
      </c>
      <c r="J42" s="53" t="str">
        <f t="shared" si="8"/>
        <v>Access charges will be 0.015 GBP</v>
      </c>
      <c r="R42" s="33">
        <v>0</v>
      </c>
      <c r="S42" s="33">
        <v>0.10833333333333334</v>
      </c>
      <c r="T42" s="33">
        <v>0.10833333333333334</v>
      </c>
      <c r="U42" s="33">
        <v>0.10833333333333334</v>
      </c>
      <c r="V42" s="34" t="str">
        <f>"Access charges will be "&amp;ROUND(0.015*Currency_converter,4)&amp;" "&amp;Currency_selected</f>
        <v>Access charges will be 0.015 GBP</v>
      </c>
    </row>
    <row r="43" spans="2:22" x14ac:dyDescent="0.45">
      <c r="B43" s="79"/>
      <c r="C43" s="44" t="s">
        <v>37</v>
      </c>
      <c r="D43" s="44" t="s">
        <v>23</v>
      </c>
      <c r="E43" s="45" t="s">
        <v>37</v>
      </c>
      <c r="F43" s="44">
        <f t="shared" si="4"/>
        <v>0</v>
      </c>
      <c r="G43" s="62">
        <f t="shared" si="5"/>
        <v>0.125</v>
      </c>
      <c r="H43" s="62">
        <f t="shared" si="6"/>
        <v>0.125</v>
      </c>
      <c r="I43" s="62">
        <f t="shared" si="7"/>
        <v>0.125</v>
      </c>
      <c r="J43" s="53" t="str">
        <f t="shared" si="8"/>
        <v>Access charges will be 0.015 GBP</v>
      </c>
      <c r="R43" s="33">
        <v>0</v>
      </c>
      <c r="S43" s="33">
        <v>0.125</v>
      </c>
      <c r="T43" s="33">
        <v>0.125</v>
      </c>
      <c r="U43" s="33">
        <v>0.125</v>
      </c>
      <c r="V43" s="34" t="str">
        <f>"Access charges will be "&amp;ROUND(0.015*Currency_converter,4)&amp;" "&amp;Currency_selected</f>
        <v>Access charges will be 0.015 GBP</v>
      </c>
    </row>
    <row r="44" spans="2:22" x14ac:dyDescent="0.45">
      <c r="B44" s="79"/>
      <c r="C44" s="44" t="s">
        <v>38</v>
      </c>
      <c r="D44" s="44" t="s">
        <v>23</v>
      </c>
      <c r="E44" s="45" t="s">
        <v>38</v>
      </c>
      <c r="F44" s="44">
        <f t="shared" si="4"/>
        <v>0</v>
      </c>
      <c r="G44" s="62">
        <f t="shared" si="5"/>
        <v>0.16666666666666669</v>
      </c>
      <c r="H44" s="62">
        <f t="shared" si="6"/>
        <v>0.16666666666666669</v>
      </c>
      <c r="I44" s="62">
        <f t="shared" si="7"/>
        <v>0.16666666666666669</v>
      </c>
      <c r="J44" s="53" t="str">
        <f t="shared" si="8"/>
        <v>Access charges will be 0.015 GBP</v>
      </c>
      <c r="R44" s="33">
        <v>0</v>
      </c>
      <c r="S44" s="33">
        <v>0.16666666666666669</v>
      </c>
      <c r="T44" s="33">
        <v>0.16666666666666669</v>
      </c>
      <c r="U44" s="33">
        <v>0.16666666666666669</v>
      </c>
      <c r="V44" s="34" t="str">
        <f>"Access charges will be "&amp;ROUND(0.015*Currency_converter,4)&amp;" "&amp;Currency_selected</f>
        <v>Access charges will be 0.015 GBP</v>
      </c>
    </row>
    <row r="45" spans="2:22" x14ac:dyDescent="0.45">
      <c r="B45" s="79"/>
      <c r="C45" s="44" t="s">
        <v>39</v>
      </c>
      <c r="D45" s="44" t="s">
        <v>23</v>
      </c>
      <c r="E45" s="45" t="s">
        <v>39</v>
      </c>
      <c r="F45" s="44">
        <f t="shared" si="4"/>
        <v>0</v>
      </c>
      <c r="G45" s="62">
        <f t="shared" si="5"/>
        <v>0.20833333333333334</v>
      </c>
      <c r="H45" s="62">
        <f t="shared" si="6"/>
        <v>0.20833333333333334</v>
      </c>
      <c r="I45" s="62">
        <f t="shared" si="7"/>
        <v>0.20833333333333334</v>
      </c>
      <c r="J45" s="53" t="str">
        <f t="shared" si="8"/>
        <v>Access charges will be 0.015 GBP</v>
      </c>
      <c r="R45" s="33">
        <v>0</v>
      </c>
      <c r="S45" s="33">
        <v>0.20833333333333334</v>
      </c>
      <c r="T45" s="33">
        <v>0.20833333333333334</v>
      </c>
      <c r="U45" s="33">
        <v>0.20833333333333334</v>
      </c>
      <c r="V45" s="34" t="str">
        <f>"Access charges will be "&amp;ROUND(0.015*Currency_converter,4)&amp;" "&amp;Currency_selected</f>
        <v>Access charges will be 0.015 GBP</v>
      </c>
    </row>
    <row r="46" spans="2:22" x14ac:dyDescent="0.45">
      <c r="B46" s="79"/>
      <c r="C46" s="44" t="s">
        <v>40</v>
      </c>
      <c r="D46" s="44" t="s">
        <v>23</v>
      </c>
      <c r="E46" s="45" t="s">
        <v>40</v>
      </c>
      <c r="F46" s="44">
        <f t="shared" si="4"/>
        <v>0</v>
      </c>
      <c r="G46" s="62">
        <f t="shared" si="5"/>
        <v>0.25</v>
      </c>
      <c r="H46" s="62">
        <f t="shared" si="6"/>
        <v>0.25</v>
      </c>
      <c r="I46" s="62">
        <f t="shared" si="7"/>
        <v>0.25</v>
      </c>
      <c r="J46" s="53" t="str">
        <f t="shared" si="8"/>
        <v>Access charges will be 0.015 GBP</v>
      </c>
      <c r="R46" s="33">
        <v>0</v>
      </c>
      <c r="S46" s="33">
        <v>0.25</v>
      </c>
      <c r="T46" s="33">
        <v>0.25</v>
      </c>
      <c r="U46" s="33">
        <v>0.25</v>
      </c>
      <c r="V46" s="34" t="str">
        <f>"Access charges will be "&amp;ROUND(0.015*Currency_converter,4)&amp;" "&amp;Currency_selected</f>
        <v>Access charges will be 0.015 GBP</v>
      </c>
    </row>
    <row r="47" spans="2:22" x14ac:dyDescent="0.45">
      <c r="B47" s="79"/>
      <c r="C47" s="44" t="s">
        <v>41</v>
      </c>
      <c r="D47" s="44" t="s">
        <v>23</v>
      </c>
      <c r="E47" s="45" t="s">
        <v>41</v>
      </c>
      <c r="F47" s="44">
        <f t="shared" si="4"/>
        <v>0</v>
      </c>
      <c r="G47" s="62">
        <f t="shared" si="5"/>
        <v>0.29166666666666669</v>
      </c>
      <c r="H47" s="62">
        <f t="shared" si="6"/>
        <v>0.29166666666666669</v>
      </c>
      <c r="I47" s="62">
        <f t="shared" si="7"/>
        <v>0.29166666666666669</v>
      </c>
      <c r="J47" s="53" t="str">
        <f t="shared" si="8"/>
        <v>Access charges will be 0.015 GBP</v>
      </c>
      <c r="R47" s="33">
        <v>0</v>
      </c>
      <c r="S47" s="33">
        <v>0.29166666666666669</v>
      </c>
      <c r="T47" s="33">
        <v>0.29166666666666669</v>
      </c>
      <c r="U47" s="33">
        <v>0.29166666666666669</v>
      </c>
      <c r="V47" s="34" t="str">
        <f>"Access charges will be "&amp;ROUND(0.015*Currency_converter,4)&amp;" "&amp;Currency_selected</f>
        <v>Access charges will be 0.015 GBP</v>
      </c>
    </row>
    <row r="48" spans="2:22" x14ac:dyDescent="0.45">
      <c r="B48" s="79"/>
      <c r="C48" s="44" t="s">
        <v>42</v>
      </c>
      <c r="D48" s="44" t="s">
        <v>23</v>
      </c>
      <c r="E48" s="45" t="s">
        <v>42</v>
      </c>
      <c r="F48" s="44">
        <f t="shared" si="4"/>
        <v>0</v>
      </c>
      <c r="G48" s="62">
        <f t="shared" si="5"/>
        <v>0.3</v>
      </c>
      <c r="H48" s="62">
        <f t="shared" si="6"/>
        <v>0.3</v>
      </c>
      <c r="I48" s="62">
        <f t="shared" si="7"/>
        <v>0.3</v>
      </c>
      <c r="J48" s="53" t="str">
        <f t="shared" si="8"/>
        <v>Access charges will be 0.015 GBP</v>
      </c>
      <c r="R48" s="33">
        <v>0</v>
      </c>
      <c r="S48" s="33">
        <v>0.3</v>
      </c>
      <c r="T48" s="33">
        <v>0.3</v>
      </c>
      <c r="U48" s="33">
        <v>0.3</v>
      </c>
      <c r="V48" s="34" t="str">
        <f>"Access charges will be "&amp;ROUND(0.015*Currency_converter,4)&amp;" "&amp;Currency_selected</f>
        <v>Access charges will be 0.015 GBP</v>
      </c>
    </row>
    <row r="49" spans="2:22" x14ac:dyDescent="0.45">
      <c r="B49" s="79"/>
      <c r="C49" s="44" t="s">
        <v>43</v>
      </c>
      <c r="D49" s="44" t="s">
        <v>23</v>
      </c>
      <c r="E49" s="45" t="s">
        <v>43</v>
      </c>
      <c r="F49" s="44">
        <f t="shared" si="4"/>
        <v>0</v>
      </c>
      <c r="G49" s="62">
        <f t="shared" si="5"/>
        <v>0.33333333333333337</v>
      </c>
      <c r="H49" s="62">
        <f t="shared" si="6"/>
        <v>0.33333333333333337</v>
      </c>
      <c r="I49" s="62">
        <f t="shared" si="7"/>
        <v>0.33333333333333337</v>
      </c>
      <c r="J49" s="53" t="str">
        <f t="shared" si="8"/>
        <v>Access charges will be 0.015 GBP</v>
      </c>
      <c r="R49" s="33">
        <v>0</v>
      </c>
      <c r="S49" s="33">
        <v>0.33333333333333337</v>
      </c>
      <c r="T49" s="33">
        <v>0.33333333333333337</v>
      </c>
      <c r="U49" s="33">
        <v>0.33333333333333337</v>
      </c>
      <c r="V49" s="34" t="str">
        <f>"Access charges will be "&amp;ROUND(0.015*Currency_converter,4)&amp;" "&amp;Currency_selected</f>
        <v>Access charges will be 0.015 GBP</v>
      </c>
    </row>
    <row r="50" spans="2:22" x14ac:dyDescent="0.45">
      <c r="B50" s="79"/>
      <c r="C50" s="44" t="s">
        <v>44</v>
      </c>
      <c r="D50" s="44" t="s">
        <v>23</v>
      </c>
      <c r="E50" s="45" t="s">
        <v>44</v>
      </c>
      <c r="F50" s="44">
        <f t="shared" si="4"/>
        <v>0</v>
      </c>
      <c r="G50" s="62">
        <f t="shared" si="5"/>
        <v>0.375</v>
      </c>
      <c r="H50" s="62">
        <f t="shared" si="6"/>
        <v>0.375</v>
      </c>
      <c r="I50" s="62">
        <f t="shared" si="7"/>
        <v>0.375</v>
      </c>
      <c r="J50" s="53" t="str">
        <f t="shared" si="8"/>
        <v>Access charges will be 0.015 GBP</v>
      </c>
      <c r="R50" s="33">
        <v>0</v>
      </c>
      <c r="S50" s="33">
        <v>0.375</v>
      </c>
      <c r="T50" s="33">
        <v>0.375</v>
      </c>
      <c r="U50" s="33">
        <v>0.375</v>
      </c>
      <c r="V50" s="34" t="str">
        <f>"Access charges will be "&amp;ROUND(0.015*Currency_converter,4)&amp;" "&amp;Currency_selected</f>
        <v>Access charges will be 0.015 GBP</v>
      </c>
    </row>
    <row r="51" spans="2:22" x14ac:dyDescent="0.45">
      <c r="B51" s="79"/>
      <c r="C51" s="44" t="s">
        <v>45</v>
      </c>
      <c r="D51" s="44" t="s">
        <v>23</v>
      </c>
      <c r="E51" s="45" t="s">
        <v>45</v>
      </c>
      <c r="F51" s="44">
        <f t="shared" si="4"/>
        <v>0</v>
      </c>
      <c r="G51" s="62">
        <f t="shared" si="5"/>
        <v>0.38333333333333336</v>
      </c>
      <c r="H51" s="62">
        <f t="shared" si="6"/>
        <v>0.38333333333333336</v>
      </c>
      <c r="I51" s="62">
        <f t="shared" si="7"/>
        <v>0.38333333333333336</v>
      </c>
      <c r="J51" s="53" t="str">
        <f t="shared" si="8"/>
        <v>Access charges will be 0.015 GBP</v>
      </c>
      <c r="R51" s="33">
        <v>0</v>
      </c>
      <c r="S51" s="33">
        <v>0.38333333333333336</v>
      </c>
      <c r="T51" s="33">
        <v>0.38333333333333336</v>
      </c>
      <c r="U51" s="33">
        <v>0.38333333333333336</v>
      </c>
      <c r="V51" s="34" t="str">
        <f>"Access charges will be "&amp;ROUND(0.015*Currency_converter,4)&amp;" "&amp;Currency_selected</f>
        <v>Access charges will be 0.015 GBP</v>
      </c>
    </row>
    <row r="52" spans="2:22" x14ac:dyDescent="0.45">
      <c r="B52" s="79"/>
      <c r="C52" s="44" t="s">
        <v>46</v>
      </c>
      <c r="D52" s="44" t="s">
        <v>23</v>
      </c>
      <c r="E52" s="45" t="s">
        <v>46</v>
      </c>
      <c r="F52" s="44">
        <f t="shared" si="4"/>
        <v>0</v>
      </c>
      <c r="G52" s="62">
        <f t="shared" si="5"/>
        <v>0.41666666666666669</v>
      </c>
      <c r="H52" s="62">
        <f t="shared" si="6"/>
        <v>0.41666666666666669</v>
      </c>
      <c r="I52" s="62">
        <f t="shared" si="7"/>
        <v>0.41666666666666669</v>
      </c>
      <c r="J52" s="53" t="str">
        <f t="shared" si="8"/>
        <v>Access charges will be 0.015 GBP</v>
      </c>
      <c r="R52" s="33">
        <v>0</v>
      </c>
      <c r="S52" s="33">
        <v>0.41666666666666669</v>
      </c>
      <c r="T52" s="33">
        <v>0.41666666666666669</v>
      </c>
      <c r="U52" s="33">
        <v>0.41666666666666669</v>
      </c>
      <c r="V52" s="34" t="str">
        <f>"Access charges will be "&amp;ROUND(0.015*Currency_converter,4)&amp;" "&amp;Currency_selected</f>
        <v>Access charges will be 0.015 GBP</v>
      </c>
    </row>
    <row r="53" spans="2:22" x14ac:dyDescent="0.45">
      <c r="B53" s="79"/>
      <c r="C53" s="44" t="s">
        <v>47</v>
      </c>
      <c r="D53" s="44" t="s">
        <v>23</v>
      </c>
      <c r="E53" s="45" t="s">
        <v>47</v>
      </c>
      <c r="F53" s="44">
        <f t="shared" si="4"/>
        <v>0</v>
      </c>
      <c r="G53" s="62">
        <f t="shared" si="5"/>
        <v>0.45833333333333337</v>
      </c>
      <c r="H53" s="62">
        <f t="shared" si="6"/>
        <v>0.45833333333333337</v>
      </c>
      <c r="I53" s="62">
        <f t="shared" si="7"/>
        <v>0.45833333333333337</v>
      </c>
      <c r="J53" s="53" t="str">
        <f t="shared" si="8"/>
        <v>Access charges will be 0.015 GBP</v>
      </c>
      <c r="R53" s="33">
        <v>0</v>
      </c>
      <c r="S53" s="33">
        <v>0.45833333333333337</v>
      </c>
      <c r="T53" s="33">
        <v>0.45833333333333337</v>
      </c>
      <c r="U53" s="33">
        <v>0.45833333333333337</v>
      </c>
      <c r="V53" s="34" t="str">
        <f>"Access charges will be "&amp;ROUND(0.015*Currency_converter,4)&amp;" "&amp;Currency_selected</f>
        <v>Access charges will be 0.015 GBP</v>
      </c>
    </row>
    <row r="54" spans="2:22" x14ac:dyDescent="0.45">
      <c r="B54" s="79"/>
      <c r="C54" s="44" t="s">
        <v>48</v>
      </c>
      <c r="D54" s="44" t="s">
        <v>23</v>
      </c>
      <c r="E54" s="45" t="s">
        <v>48</v>
      </c>
      <c r="F54" s="44">
        <f t="shared" si="4"/>
        <v>0</v>
      </c>
      <c r="G54" s="62">
        <f t="shared" si="5"/>
        <v>0.5</v>
      </c>
      <c r="H54" s="62">
        <f t="shared" si="6"/>
        <v>0.5</v>
      </c>
      <c r="I54" s="62">
        <f t="shared" si="7"/>
        <v>0.5</v>
      </c>
      <c r="J54" s="53" t="str">
        <f t="shared" si="8"/>
        <v>Access charges will be 0.015 GBP</v>
      </c>
      <c r="R54" s="33">
        <v>0</v>
      </c>
      <c r="S54" s="33">
        <v>0.5</v>
      </c>
      <c r="T54" s="33">
        <v>0.5</v>
      </c>
      <c r="U54" s="33">
        <v>0.5</v>
      </c>
      <c r="V54" s="34" t="str">
        <f>"Access charges will be "&amp;ROUND(0.015*Currency_converter,4)&amp;" "&amp;Currency_selected</f>
        <v>Access charges will be 0.015 GBP</v>
      </c>
    </row>
    <row r="55" spans="2:22" x14ac:dyDescent="0.45">
      <c r="B55" s="79"/>
      <c r="C55" s="44" t="s">
        <v>49</v>
      </c>
      <c r="D55" s="44" t="s">
        <v>23</v>
      </c>
      <c r="E55" s="45" t="s">
        <v>49</v>
      </c>
      <c r="F55" s="44">
        <f t="shared" si="4"/>
        <v>0</v>
      </c>
      <c r="G55" s="62">
        <f t="shared" si="5"/>
        <v>0.54166666666666674</v>
      </c>
      <c r="H55" s="62">
        <f t="shared" si="6"/>
        <v>0.54166666666666674</v>
      </c>
      <c r="I55" s="62">
        <f t="shared" si="7"/>
        <v>0.54166666666666674</v>
      </c>
      <c r="J55" s="53" t="str">
        <f t="shared" si="8"/>
        <v>Access charges will be 0.015 GBP</v>
      </c>
      <c r="R55" s="33">
        <v>0</v>
      </c>
      <c r="S55" s="33">
        <v>0.54166666666666674</v>
      </c>
      <c r="T55" s="33">
        <v>0.54166666666666674</v>
      </c>
      <c r="U55" s="33">
        <v>0.54166666666666674</v>
      </c>
      <c r="V55" s="34" t="str">
        <f>"Access charges will be "&amp;ROUND(0.015*Currency_converter,4)&amp;" "&amp;Currency_selected</f>
        <v>Access charges will be 0.015 GBP</v>
      </c>
    </row>
    <row r="56" spans="2:22" x14ac:dyDescent="0.45">
      <c r="B56" s="79"/>
      <c r="C56" s="44" t="s">
        <v>50</v>
      </c>
      <c r="D56" s="44" t="s">
        <v>23</v>
      </c>
      <c r="E56" s="45" t="s">
        <v>50</v>
      </c>
      <c r="F56" s="44">
        <f t="shared" ref="F56:F87" si="9">R56*Currency_converter</f>
        <v>0</v>
      </c>
      <c r="G56" s="62">
        <f t="shared" ref="G56:G87" si="10">S56*Currency_converter</f>
        <v>0.58333333333333337</v>
      </c>
      <c r="H56" s="62">
        <f t="shared" ref="H56:H87" si="11">T56*Currency_converter</f>
        <v>0.58333333333333337</v>
      </c>
      <c r="I56" s="62">
        <f t="shared" ref="I56:I87" si="12">U56*Currency_converter</f>
        <v>0.58333333333333337</v>
      </c>
      <c r="J56" s="53" t="str">
        <f t="shared" si="8"/>
        <v>Access charges will be 0.015 GBP</v>
      </c>
      <c r="R56" s="33">
        <v>0</v>
      </c>
      <c r="S56" s="33">
        <v>0.58333333333333337</v>
      </c>
      <c r="T56" s="33">
        <v>0.58333333333333337</v>
      </c>
      <c r="U56" s="33">
        <v>0.58333333333333337</v>
      </c>
      <c r="V56" s="34" t="str">
        <f>"Access charges will be "&amp;ROUND(0.015*Currency_converter,4)&amp;" "&amp;Currency_selected</f>
        <v>Access charges will be 0.015 GBP</v>
      </c>
    </row>
    <row r="57" spans="2:22" x14ac:dyDescent="0.45">
      <c r="B57" s="79"/>
      <c r="C57" s="44" t="s">
        <v>51</v>
      </c>
      <c r="D57" s="44" t="s">
        <v>23</v>
      </c>
      <c r="E57" s="45" t="s">
        <v>51</v>
      </c>
      <c r="F57" s="44">
        <f t="shared" si="9"/>
        <v>0</v>
      </c>
      <c r="G57" s="62">
        <f t="shared" si="10"/>
        <v>0.625</v>
      </c>
      <c r="H57" s="62">
        <f t="shared" si="11"/>
        <v>0.625</v>
      </c>
      <c r="I57" s="62">
        <f t="shared" si="12"/>
        <v>0.625</v>
      </c>
      <c r="J57" s="53" t="str">
        <f t="shared" si="8"/>
        <v>Access charges will be 0.015 GBP</v>
      </c>
      <c r="R57" s="33">
        <v>0</v>
      </c>
      <c r="S57" s="33">
        <v>0.625</v>
      </c>
      <c r="T57" s="33">
        <v>0.625</v>
      </c>
      <c r="U57" s="33">
        <v>0.625</v>
      </c>
      <c r="V57" s="34" t="str">
        <f>"Access charges will be "&amp;ROUND(0.015*Currency_converter,4)&amp;" "&amp;Currency_selected</f>
        <v>Access charges will be 0.015 GBP</v>
      </c>
    </row>
    <row r="58" spans="2:22" x14ac:dyDescent="0.45">
      <c r="B58" s="79"/>
      <c r="C58" s="44" t="s">
        <v>52</v>
      </c>
      <c r="D58" s="44" t="s">
        <v>23</v>
      </c>
      <c r="E58" s="45" t="s">
        <v>52</v>
      </c>
      <c r="F58" s="44">
        <f t="shared" si="9"/>
        <v>0</v>
      </c>
      <c r="G58" s="62">
        <f t="shared" si="10"/>
        <v>0.66666666666666674</v>
      </c>
      <c r="H58" s="62">
        <f t="shared" si="11"/>
        <v>0.66666666666666674</v>
      </c>
      <c r="I58" s="62">
        <f t="shared" si="12"/>
        <v>0.66666666666666674</v>
      </c>
      <c r="J58" s="53" t="str">
        <f t="shared" si="8"/>
        <v>Access charges will be 0.015 GBP</v>
      </c>
      <c r="R58" s="33">
        <v>0</v>
      </c>
      <c r="S58" s="33">
        <v>0.66666666666666674</v>
      </c>
      <c r="T58" s="33">
        <v>0.66666666666666674</v>
      </c>
      <c r="U58" s="33">
        <v>0.66666666666666674</v>
      </c>
      <c r="V58" s="34" t="str">
        <f>"Access charges will be "&amp;ROUND(0.015*Currency_converter,4)&amp;" "&amp;Currency_selected</f>
        <v>Access charges will be 0.015 GBP</v>
      </c>
    </row>
    <row r="59" spans="2:22" x14ac:dyDescent="0.45">
      <c r="B59" s="79"/>
      <c r="C59" s="44" t="s">
        <v>53</v>
      </c>
      <c r="D59" s="44" t="s">
        <v>23</v>
      </c>
      <c r="E59" s="45" t="s">
        <v>53</v>
      </c>
      <c r="F59" s="44">
        <f t="shared" si="9"/>
        <v>0</v>
      </c>
      <c r="G59" s="62">
        <f t="shared" si="10"/>
        <v>0.75</v>
      </c>
      <c r="H59" s="62">
        <f t="shared" si="11"/>
        <v>0.75</v>
      </c>
      <c r="I59" s="62">
        <f t="shared" si="12"/>
        <v>0.75</v>
      </c>
      <c r="J59" s="53" t="str">
        <f t="shared" si="8"/>
        <v>Access charges will be 0.015 GBP</v>
      </c>
      <c r="R59" s="33">
        <v>0</v>
      </c>
      <c r="S59" s="33">
        <v>0.75</v>
      </c>
      <c r="T59" s="33">
        <v>0.75</v>
      </c>
      <c r="U59" s="33">
        <v>0.75</v>
      </c>
      <c r="V59" s="34" t="str">
        <f>"Access charges will be "&amp;ROUND(0.015*Currency_converter,4)&amp;" "&amp;Currency_selected</f>
        <v>Access charges will be 0.015 GBP</v>
      </c>
    </row>
    <row r="60" spans="2:22" x14ac:dyDescent="0.45">
      <c r="B60" s="79"/>
      <c r="C60" s="44" t="s">
        <v>54</v>
      </c>
      <c r="D60" s="44" t="s">
        <v>23</v>
      </c>
      <c r="E60" s="45" t="s">
        <v>54</v>
      </c>
      <c r="F60" s="44">
        <f t="shared" si="9"/>
        <v>0</v>
      </c>
      <c r="G60" s="62">
        <f t="shared" si="10"/>
        <v>0.79166666666666663</v>
      </c>
      <c r="H60" s="62">
        <f t="shared" si="11"/>
        <v>0.79166666666666663</v>
      </c>
      <c r="I60" s="62">
        <f t="shared" si="12"/>
        <v>0.79166666666666663</v>
      </c>
      <c r="J60" s="53" t="str">
        <f t="shared" si="8"/>
        <v>Access charges will be 0.015 GBP</v>
      </c>
      <c r="R60" s="33">
        <v>0</v>
      </c>
      <c r="S60" s="33">
        <v>0.79166666666666663</v>
      </c>
      <c r="T60" s="33">
        <v>0.79166666666666663</v>
      </c>
      <c r="U60" s="33">
        <v>0.79166666666666663</v>
      </c>
      <c r="V60" s="34" t="str">
        <f>"Access charges will be "&amp;ROUND(0.015*Currency_converter,4)&amp;" "&amp;Currency_selected</f>
        <v>Access charges will be 0.015 GBP</v>
      </c>
    </row>
    <row r="61" spans="2:22" x14ac:dyDescent="0.45">
      <c r="B61" s="79"/>
      <c r="C61" s="44" t="s">
        <v>55</v>
      </c>
      <c r="D61" s="44" t="s">
        <v>23</v>
      </c>
      <c r="E61" s="45" t="s">
        <v>55</v>
      </c>
      <c r="F61" s="44">
        <f t="shared" si="9"/>
        <v>0</v>
      </c>
      <c r="G61" s="62">
        <f t="shared" si="10"/>
        <v>0.82500000000000007</v>
      </c>
      <c r="H61" s="62">
        <f t="shared" si="11"/>
        <v>0.82500000000000007</v>
      </c>
      <c r="I61" s="62">
        <f t="shared" si="12"/>
        <v>0.82500000000000007</v>
      </c>
      <c r="J61" s="53" t="str">
        <f t="shared" ref="J61:J92" si="13">V61</f>
        <v>Access charges will be 0.015 GBP</v>
      </c>
      <c r="R61" s="33">
        <v>0</v>
      </c>
      <c r="S61" s="33">
        <v>0.82500000000000007</v>
      </c>
      <c r="T61" s="33">
        <v>0.82500000000000007</v>
      </c>
      <c r="U61" s="33">
        <v>0.82500000000000007</v>
      </c>
      <c r="V61" s="34" t="str">
        <f>"Access charges will be "&amp;ROUND(0.015*Currency_converter,4)&amp;" "&amp;Currency_selected</f>
        <v>Access charges will be 0.015 GBP</v>
      </c>
    </row>
    <row r="62" spans="2:22" x14ac:dyDescent="0.45">
      <c r="B62" s="79"/>
      <c r="C62" s="44" t="s">
        <v>56</v>
      </c>
      <c r="D62" s="44" t="s">
        <v>23</v>
      </c>
      <c r="E62" s="45" t="s">
        <v>56</v>
      </c>
      <c r="F62" s="44">
        <f t="shared" si="9"/>
        <v>0</v>
      </c>
      <c r="G62" s="62">
        <f t="shared" si="10"/>
        <v>0.83333333333333337</v>
      </c>
      <c r="H62" s="62">
        <f t="shared" si="11"/>
        <v>0.83333333333333337</v>
      </c>
      <c r="I62" s="62">
        <f t="shared" si="12"/>
        <v>0.83333333333333337</v>
      </c>
      <c r="J62" s="53" t="str">
        <f t="shared" si="13"/>
        <v>Access charges will be 0.015 GBP</v>
      </c>
      <c r="R62" s="33">
        <v>0</v>
      </c>
      <c r="S62" s="33">
        <v>0.83333333333333337</v>
      </c>
      <c r="T62" s="33">
        <v>0.83333333333333337</v>
      </c>
      <c r="U62" s="33">
        <v>0.83333333333333337</v>
      </c>
      <c r="V62" s="34" t="str">
        <f>"Access charges will be "&amp;ROUND(0.015*Currency_converter,4)&amp;" "&amp;Currency_selected</f>
        <v>Access charges will be 0.015 GBP</v>
      </c>
    </row>
    <row r="63" spans="2:22" x14ac:dyDescent="0.45">
      <c r="B63" s="79"/>
      <c r="C63" s="44" t="s">
        <v>57</v>
      </c>
      <c r="D63" s="44" t="s">
        <v>23</v>
      </c>
      <c r="E63" s="45" t="s">
        <v>57</v>
      </c>
      <c r="F63" s="44">
        <f t="shared" si="9"/>
        <v>0</v>
      </c>
      <c r="G63" s="62">
        <f t="shared" si="10"/>
        <v>0.91666666666666674</v>
      </c>
      <c r="H63" s="62">
        <f t="shared" si="11"/>
        <v>0.91666666666666674</v>
      </c>
      <c r="I63" s="62">
        <f t="shared" si="12"/>
        <v>0.91666666666666674</v>
      </c>
      <c r="J63" s="53" t="str">
        <f t="shared" si="13"/>
        <v>Access charges will be 0.015 GBP</v>
      </c>
      <c r="R63" s="33">
        <v>0</v>
      </c>
      <c r="S63" s="33">
        <v>0.91666666666666674</v>
      </c>
      <c r="T63" s="33">
        <v>0.91666666666666674</v>
      </c>
      <c r="U63" s="33">
        <v>0.91666666666666674</v>
      </c>
      <c r="V63" s="34" t="str">
        <f>"Access charges will be "&amp;ROUND(0.015*Currency_converter,4)&amp;" "&amp;Currency_selected</f>
        <v>Access charges will be 0.015 GBP</v>
      </c>
    </row>
    <row r="64" spans="2:22" x14ac:dyDescent="0.45">
      <c r="B64" s="79"/>
      <c r="C64" s="44" t="s">
        <v>58</v>
      </c>
      <c r="D64" s="44" t="s">
        <v>23</v>
      </c>
      <c r="E64" s="45" t="s">
        <v>58</v>
      </c>
      <c r="F64" s="44">
        <f t="shared" si="9"/>
        <v>0</v>
      </c>
      <c r="G64" s="62">
        <f t="shared" si="10"/>
        <v>1</v>
      </c>
      <c r="H64" s="62">
        <f t="shared" si="11"/>
        <v>1</v>
      </c>
      <c r="I64" s="62">
        <f t="shared" si="12"/>
        <v>1</v>
      </c>
      <c r="J64" s="53" t="str">
        <f t="shared" si="13"/>
        <v>Access charges will be 0.015 GBP</v>
      </c>
      <c r="R64" s="33">
        <v>0</v>
      </c>
      <c r="S64" s="33">
        <v>1</v>
      </c>
      <c r="T64" s="33">
        <v>1</v>
      </c>
      <c r="U64" s="33">
        <v>1</v>
      </c>
      <c r="V64" s="34" t="str">
        <f>"Access charges will be "&amp;ROUND(0.015*Currency_converter,4)&amp;" "&amp;Currency_selected</f>
        <v>Access charges will be 0.015 GBP</v>
      </c>
    </row>
    <row r="65" spans="2:22" x14ac:dyDescent="0.45">
      <c r="B65" s="79"/>
      <c r="C65" s="44" t="s">
        <v>59</v>
      </c>
      <c r="D65" s="44" t="s">
        <v>23</v>
      </c>
      <c r="E65" s="45" t="s">
        <v>59</v>
      </c>
      <c r="F65" s="44">
        <f t="shared" si="9"/>
        <v>0</v>
      </c>
      <c r="G65" s="62">
        <f t="shared" si="10"/>
        <v>1.2083333333333333</v>
      </c>
      <c r="H65" s="62">
        <f t="shared" si="11"/>
        <v>1.2083333333333333</v>
      </c>
      <c r="I65" s="62">
        <f t="shared" si="12"/>
        <v>1.2083333333333333</v>
      </c>
      <c r="J65" s="53" t="str">
        <f t="shared" si="13"/>
        <v>Access charges will be 0.015 GBP</v>
      </c>
      <c r="R65" s="33">
        <v>0</v>
      </c>
      <c r="S65" s="33">
        <v>1.2083333333333333</v>
      </c>
      <c r="T65" s="33">
        <v>1.2083333333333333</v>
      </c>
      <c r="U65" s="33">
        <v>1.2083333333333333</v>
      </c>
      <c r="V65" s="34" t="str">
        <f>"Access charges will be "&amp;ROUND(0.015*Currency_converter,4)&amp;" "&amp;Currency_selected</f>
        <v>Access charges will be 0.015 GBP</v>
      </c>
    </row>
    <row r="66" spans="2:22" x14ac:dyDescent="0.45">
      <c r="B66" s="79"/>
      <c r="C66" s="44" t="s">
        <v>60</v>
      </c>
      <c r="D66" s="44" t="s">
        <v>23</v>
      </c>
      <c r="E66" s="45" t="s">
        <v>60</v>
      </c>
      <c r="F66" s="44">
        <f t="shared" si="9"/>
        <v>0</v>
      </c>
      <c r="G66" s="62">
        <f t="shared" si="10"/>
        <v>1.25</v>
      </c>
      <c r="H66" s="62">
        <f t="shared" si="11"/>
        <v>1.25</v>
      </c>
      <c r="I66" s="62">
        <f t="shared" si="12"/>
        <v>1.25</v>
      </c>
      <c r="J66" s="53" t="str">
        <f t="shared" si="13"/>
        <v>Access charges will be 0.015 GBP</v>
      </c>
      <c r="R66" s="33">
        <v>0</v>
      </c>
      <c r="S66" s="33">
        <v>1.25</v>
      </c>
      <c r="T66" s="33">
        <v>1.25</v>
      </c>
      <c r="U66" s="33">
        <v>1.25</v>
      </c>
      <c r="V66" s="34" t="str">
        <f>"Access charges will be "&amp;ROUND(0.015*Currency_converter,4)&amp;" "&amp;Currency_selected</f>
        <v>Access charges will be 0.015 GBP</v>
      </c>
    </row>
    <row r="67" spans="2:22" x14ac:dyDescent="0.45">
      <c r="B67" s="79"/>
      <c r="C67" s="44" t="s">
        <v>61</v>
      </c>
      <c r="D67" s="44" t="s">
        <v>23</v>
      </c>
      <c r="E67" s="45" t="s">
        <v>61</v>
      </c>
      <c r="F67" s="44">
        <f t="shared" si="9"/>
        <v>0</v>
      </c>
      <c r="G67" s="62">
        <f t="shared" si="10"/>
        <v>1.2916666666666667</v>
      </c>
      <c r="H67" s="62">
        <f t="shared" si="11"/>
        <v>1.2916666666666667</v>
      </c>
      <c r="I67" s="62">
        <f t="shared" si="12"/>
        <v>1.2916666666666667</v>
      </c>
      <c r="J67" s="53" t="str">
        <f t="shared" si="13"/>
        <v>Access charges will be 0.015 GBP</v>
      </c>
      <c r="R67" s="33">
        <v>0</v>
      </c>
      <c r="S67" s="33">
        <v>1.2916666666666667</v>
      </c>
      <c r="T67" s="33">
        <v>1.2916666666666667</v>
      </c>
      <c r="U67" s="33">
        <v>1.2916666666666667</v>
      </c>
      <c r="V67" s="34" t="str">
        <f>"Access charges will be "&amp;ROUND(0.015*Currency_converter,4)&amp;" "&amp;Currency_selected</f>
        <v>Access charges will be 0.015 GBP</v>
      </c>
    </row>
    <row r="68" spans="2:22" x14ac:dyDescent="0.45">
      <c r="B68" s="79"/>
      <c r="C68" s="44" t="s">
        <v>62</v>
      </c>
      <c r="D68" s="44" t="s">
        <v>23</v>
      </c>
      <c r="E68" s="45" t="s">
        <v>62</v>
      </c>
      <c r="F68" s="44">
        <f t="shared" si="9"/>
        <v>0</v>
      </c>
      <c r="G68" s="62">
        <f t="shared" si="10"/>
        <v>1.5</v>
      </c>
      <c r="H68" s="62">
        <f t="shared" si="11"/>
        <v>1.5</v>
      </c>
      <c r="I68" s="62">
        <f t="shared" si="12"/>
        <v>1.5</v>
      </c>
      <c r="J68" s="53" t="str">
        <f t="shared" si="13"/>
        <v>Access charges will be 0.015 GBP</v>
      </c>
      <c r="R68" s="33">
        <v>0</v>
      </c>
      <c r="S68" s="33">
        <v>1.5</v>
      </c>
      <c r="T68" s="33">
        <v>1.5</v>
      </c>
      <c r="U68" s="33">
        <v>1.5</v>
      </c>
      <c r="V68" s="34" t="str">
        <f>"Access charges will be "&amp;ROUND(0.015*Currency_converter,4)&amp;" "&amp;Currency_selected</f>
        <v>Access charges will be 0.015 GBP</v>
      </c>
    </row>
    <row r="69" spans="2:22" x14ac:dyDescent="0.45">
      <c r="B69" s="79"/>
      <c r="C69" s="44" t="s">
        <v>63</v>
      </c>
      <c r="D69" s="44" t="s">
        <v>23</v>
      </c>
      <c r="E69" s="45" t="s">
        <v>63</v>
      </c>
      <c r="F69" s="44">
        <f t="shared" si="9"/>
        <v>0</v>
      </c>
      <c r="G69" s="62">
        <f t="shared" si="10"/>
        <v>1.6666666666666667</v>
      </c>
      <c r="H69" s="62">
        <f t="shared" si="11"/>
        <v>1.6666666666666667</v>
      </c>
      <c r="I69" s="62">
        <f t="shared" si="12"/>
        <v>1.6666666666666667</v>
      </c>
      <c r="J69" s="53" t="str">
        <f t="shared" si="13"/>
        <v>Access charges will be 0.015 GBP</v>
      </c>
      <c r="R69" s="33">
        <v>0</v>
      </c>
      <c r="S69" s="33">
        <v>1.6666666666666667</v>
      </c>
      <c r="T69" s="33">
        <v>1.6666666666666667</v>
      </c>
      <c r="U69" s="33">
        <v>1.6666666666666667</v>
      </c>
      <c r="V69" s="34" t="str">
        <f>"Access charges will be "&amp;ROUND(0.015*Currency_converter,4)&amp;" "&amp;Currency_selected</f>
        <v>Access charges will be 0.015 GBP</v>
      </c>
    </row>
    <row r="70" spans="2:22" x14ac:dyDescent="0.45">
      <c r="B70" s="79"/>
      <c r="C70" s="44" t="s">
        <v>64</v>
      </c>
      <c r="D70" s="44" t="s">
        <v>23</v>
      </c>
      <c r="E70" s="45" t="s">
        <v>64</v>
      </c>
      <c r="F70" s="44">
        <f t="shared" si="9"/>
        <v>0</v>
      </c>
      <c r="G70" s="62">
        <f t="shared" si="10"/>
        <v>1.8333333333333335</v>
      </c>
      <c r="H70" s="62">
        <f t="shared" si="11"/>
        <v>1.8333333333333335</v>
      </c>
      <c r="I70" s="62">
        <f t="shared" si="12"/>
        <v>1.8333333333333335</v>
      </c>
      <c r="J70" s="53" t="str">
        <f t="shared" si="13"/>
        <v>Access charges will be 0.015 GBP</v>
      </c>
      <c r="R70" s="33">
        <v>0</v>
      </c>
      <c r="S70" s="33">
        <v>1.8333333333333335</v>
      </c>
      <c r="T70" s="33">
        <v>1.8333333333333335</v>
      </c>
      <c r="U70" s="33">
        <v>1.8333333333333335</v>
      </c>
      <c r="V70" s="34" t="str">
        <f>"Access charges will be "&amp;ROUND(0.015*Currency_converter,4)&amp;" "&amp;Currency_selected</f>
        <v>Access charges will be 0.015 GBP</v>
      </c>
    </row>
    <row r="71" spans="2:22" x14ac:dyDescent="0.45">
      <c r="B71" s="79"/>
      <c r="C71" s="44" t="s">
        <v>65</v>
      </c>
      <c r="D71" s="44" t="s">
        <v>23</v>
      </c>
      <c r="E71" s="45" t="s">
        <v>65</v>
      </c>
      <c r="F71" s="44">
        <f t="shared" si="9"/>
        <v>0</v>
      </c>
      <c r="G71" s="62">
        <f t="shared" si="10"/>
        <v>2.0833333333333335</v>
      </c>
      <c r="H71" s="62">
        <f t="shared" si="11"/>
        <v>2.0833333333333335</v>
      </c>
      <c r="I71" s="62">
        <f t="shared" si="12"/>
        <v>2.0833333333333335</v>
      </c>
      <c r="J71" s="53" t="str">
        <f t="shared" si="13"/>
        <v>Access charges will be 0.015 GBP</v>
      </c>
      <c r="R71" s="33">
        <v>0</v>
      </c>
      <c r="S71" s="33">
        <v>2.0833333333333335</v>
      </c>
      <c r="T71" s="33">
        <v>2.0833333333333335</v>
      </c>
      <c r="U71" s="33">
        <v>2.0833333333333335</v>
      </c>
      <c r="V71" s="34" t="str">
        <f>"Access charges will be "&amp;ROUND(0.015*Currency_converter,4)&amp;" "&amp;Currency_selected</f>
        <v>Access charges will be 0.015 GBP</v>
      </c>
    </row>
    <row r="72" spans="2:22" x14ac:dyDescent="0.45">
      <c r="B72" s="79"/>
      <c r="C72" s="44" t="s">
        <v>66</v>
      </c>
      <c r="D72" s="44" t="s">
        <v>23</v>
      </c>
      <c r="E72" s="45" t="s">
        <v>66</v>
      </c>
      <c r="F72" s="44">
        <f t="shared" si="9"/>
        <v>0</v>
      </c>
      <c r="G72" s="62">
        <f t="shared" si="10"/>
        <v>2.5</v>
      </c>
      <c r="H72" s="62">
        <f t="shared" si="11"/>
        <v>2.5</v>
      </c>
      <c r="I72" s="62">
        <f t="shared" si="12"/>
        <v>2.5</v>
      </c>
      <c r="J72" s="53" t="str">
        <f t="shared" si="13"/>
        <v>Access charges will be 0.015 GBP</v>
      </c>
      <c r="R72" s="33">
        <v>0</v>
      </c>
      <c r="S72" s="33">
        <v>2.5</v>
      </c>
      <c r="T72" s="33">
        <v>2.5</v>
      </c>
      <c r="U72" s="33">
        <v>2.5</v>
      </c>
      <c r="V72" s="34" t="str">
        <f>"Access charges will be "&amp;ROUND(0.015*Currency_converter,4)&amp;" "&amp;Currency_selected</f>
        <v>Access charges will be 0.015 GBP</v>
      </c>
    </row>
    <row r="73" spans="2:22" x14ac:dyDescent="0.45">
      <c r="B73" s="79"/>
      <c r="C73" s="44" t="s">
        <v>67</v>
      </c>
      <c r="D73" s="44" t="s">
        <v>23</v>
      </c>
      <c r="E73" s="45" t="s">
        <v>67</v>
      </c>
      <c r="F73" s="44">
        <f t="shared" si="9"/>
        <v>0</v>
      </c>
      <c r="G73" s="62">
        <f t="shared" si="10"/>
        <v>3</v>
      </c>
      <c r="H73" s="62">
        <f t="shared" si="11"/>
        <v>3</v>
      </c>
      <c r="I73" s="62">
        <f t="shared" si="12"/>
        <v>3</v>
      </c>
      <c r="J73" s="53" t="str">
        <f t="shared" si="13"/>
        <v>Access charges will be 0.015 GBP</v>
      </c>
      <c r="R73" s="33">
        <v>0</v>
      </c>
      <c r="S73" s="33">
        <v>3</v>
      </c>
      <c r="T73" s="33">
        <v>3</v>
      </c>
      <c r="U73" s="33">
        <v>3</v>
      </c>
      <c r="V73" s="34" t="str">
        <f>"Access charges will be "&amp;ROUND(0.015*Currency_converter,4)&amp;" "&amp;Currency_selected</f>
        <v>Access charges will be 0.015 GBP</v>
      </c>
    </row>
    <row r="74" spans="2:22" x14ac:dyDescent="0.45">
      <c r="B74" s="79"/>
      <c r="C74" s="44" t="s">
        <v>68</v>
      </c>
      <c r="D74" s="44" t="s">
        <v>69</v>
      </c>
      <c r="E74" s="45" t="s">
        <v>68</v>
      </c>
      <c r="F74" s="62">
        <f t="shared" si="9"/>
        <v>4.1666666666666671E-2</v>
      </c>
      <c r="G74" s="62">
        <f t="shared" si="10"/>
        <v>0</v>
      </c>
      <c r="H74" s="62">
        <f t="shared" si="11"/>
        <v>0</v>
      </c>
      <c r="I74" s="62">
        <f t="shared" si="12"/>
        <v>0</v>
      </c>
      <c r="J74" s="53" t="str">
        <f t="shared" si="13"/>
        <v>Access charges will be 0.015 GBP</v>
      </c>
      <c r="R74" s="33">
        <v>4.1666666666666671E-2</v>
      </c>
      <c r="S74" s="33">
        <v>0</v>
      </c>
      <c r="T74" s="33">
        <v>0</v>
      </c>
      <c r="U74" s="33">
        <v>0</v>
      </c>
      <c r="V74" s="34" t="str">
        <f>"Access charges will be "&amp;ROUND(0.015*Currency_converter,4)&amp;" "&amp;Currency_selected</f>
        <v>Access charges will be 0.015 GBP</v>
      </c>
    </row>
    <row r="75" spans="2:22" x14ac:dyDescent="0.45">
      <c r="B75" s="79"/>
      <c r="C75" s="44" t="s">
        <v>70</v>
      </c>
      <c r="D75" s="44" t="s">
        <v>69</v>
      </c>
      <c r="E75" s="45" t="s">
        <v>70</v>
      </c>
      <c r="F75" s="62">
        <f t="shared" si="9"/>
        <v>8.3333333333333343E-2</v>
      </c>
      <c r="G75" s="62">
        <f t="shared" si="10"/>
        <v>0</v>
      </c>
      <c r="H75" s="62">
        <f t="shared" si="11"/>
        <v>0</v>
      </c>
      <c r="I75" s="62">
        <f t="shared" si="12"/>
        <v>0</v>
      </c>
      <c r="J75" s="53" t="str">
        <f t="shared" si="13"/>
        <v>Access charges will be 0.015 GBP</v>
      </c>
      <c r="R75" s="33">
        <v>8.3333333333333343E-2</v>
      </c>
      <c r="S75" s="33">
        <v>0</v>
      </c>
      <c r="T75" s="33">
        <v>0</v>
      </c>
      <c r="U75" s="33">
        <v>0</v>
      </c>
      <c r="V75" s="34" t="str">
        <f>"Access charges will be "&amp;ROUND(0.015*Currency_converter,4)&amp;" "&amp;Currency_selected</f>
        <v>Access charges will be 0.015 GBP</v>
      </c>
    </row>
    <row r="76" spans="2:22" x14ac:dyDescent="0.45">
      <c r="B76" s="79"/>
      <c r="C76" s="44" t="s">
        <v>71</v>
      </c>
      <c r="D76" s="44" t="s">
        <v>69</v>
      </c>
      <c r="E76" s="45" t="s">
        <v>71</v>
      </c>
      <c r="F76" s="62">
        <f t="shared" si="9"/>
        <v>0.125</v>
      </c>
      <c r="G76" s="62">
        <f t="shared" si="10"/>
        <v>0</v>
      </c>
      <c r="H76" s="62">
        <f t="shared" si="11"/>
        <v>0</v>
      </c>
      <c r="I76" s="62">
        <f t="shared" si="12"/>
        <v>0</v>
      </c>
      <c r="J76" s="53" t="str">
        <f t="shared" si="13"/>
        <v>Access charges will be 0.015 GBP</v>
      </c>
      <c r="R76" s="33">
        <v>0.125</v>
      </c>
      <c r="S76" s="33">
        <v>0</v>
      </c>
      <c r="T76" s="33">
        <v>0</v>
      </c>
      <c r="U76" s="33">
        <v>0</v>
      </c>
      <c r="V76" s="34" t="str">
        <f>"Access charges will be "&amp;ROUND(0.015*Currency_converter,4)&amp;" "&amp;Currency_selected</f>
        <v>Access charges will be 0.015 GBP</v>
      </c>
    </row>
    <row r="77" spans="2:22" x14ac:dyDescent="0.45">
      <c r="B77" s="79"/>
      <c r="C77" s="44" t="s">
        <v>72</v>
      </c>
      <c r="D77" s="44" t="s">
        <v>69</v>
      </c>
      <c r="E77" s="45" t="s">
        <v>72</v>
      </c>
      <c r="F77" s="62">
        <f t="shared" si="9"/>
        <v>0.20833333333333334</v>
      </c>
      <c r="G77" s="62">
        <f t="shared" si="10"/>
        <v>0</v>
      </c>
      <c r="H77" s="62">
        <f t="shared" si="11"/>
        <v>0</v>
      </c>
      <c r="I77" s="62">
        <f t="shared" si="12"/>
        <v>0</v>
      </c>
      <c r="J77" s="53" t="str">
        <f t="shared" si="13"/>
        <v>Access charges will be 0.015 GBP</v>
      </c>
      <c r="R77" s="33">
        <v>0.20833333333333334</v>
      </c>
      <c r="S77" s="33">
        <v>0</v>
      </c>
      <c r="T77" s="33">
        <v>0</v>
      </c>
      <c r="U77" s="33">
        <v>0</v>
      </c>
      <c r="V77" s="34" t="str">
        <f>"Access charges will be "&amp;ROUND(0.015*Currency_converter,4)&amp;" "&amp;Currency_selected</f>
        <v>Access charges will be 0.015 GBP</v>
      </c>
    </row>
    <row r="78" spans="2:22" x14ac:dyDescent="0.45">
      <c r="B78" s="79"/>
      <c r="C78" s="44" t="s">
        <v>73</v>
      </c>
      <c r="D78" s="44" t="s">
        <v>69</v>
      </c>
      <c r="E78" s="45" t="s">
        <v>73</v>
      </c>
      <c r="F78" s="62">
        <f t="shared" si="9"/>
        <v>0.25</v>
      </c>
      <c r="G78" s="62">
        <f t="shared" si="10"/>
        <v>0</v>
      </c>
      <c r="H78" s="62">
        <f t="shared" si="11"/>
        <v>0</v>
      </c>
      <c r="I78" s="62">
        <f t="shared" si="12"/>
        <v>0</v>
      </c>
      <c r="J78" s="53" t="str">
        <f t="shared" si="13"/>
        <v>Access charges will be 0.015 GBP</v>
      </c>
      <c r="R78" s="33">
        <v>0.25</v>
      </c>
      <c r="S78" s="33">
        <v>0</v>
      </c>
      <c r="T78" s="33">
        <v>0</v>
      </c>
      <c r="U78" s="33">
        <v>0</v>
      </c>
      <c r="V78" s="34" t="str">
        <f>"Access charges will be "&amp;ROUND(0.015*Currency_converter,4)&amp;" "&amp;Currency_selected</f>
        <v>Access charges will be 0.015 GBP</v>
      </c>
    </row>
    <row r="79" spans="2:22" x14ac:dyDescent="0.45">
      <c r="B79" s="79"/>
      <c r="C79" s="44" t="s">
        <v>74</v>
      </c>
      <c r="D79" s="44" t="s">
        <v>69</v>
      </c>
      <c r="E79" s="45" t="s">
        <v>74</v>
      </c>
      <c r="F79" s="62">
        <f t="shared" si="9"/>
        <v>0.29166666666666669</v>
      </c>
      <c r="G79" s="62">
        <f t="shared" si="10"/>
        <v>0</v>
      </c>
      <c r="H79" s="62">
        <f t="shared" si="11"/>
        <v>0</v>
      </c>
      <c r="I79" s="62">
        <f t="shared" si="12"/>
        <v>0</v>
      </c>
      <c r="J79" s="53" t="str">
        <f t="shared" si="13"/>
        <v>Access charges will be 0.015 GBP</v>
      </c>
      <c r="R79" s="33">
        <v>0.29166666666666669</v>
      </c>
      <c r="S79" s="33">
        <v>0</v>
      </c>
      <c r="T79" s="33">
        <v>0</v>
      </c>
      <c r="U79" s="33">
        <v>0</v>
      </c>
      <c r="V79" s="34" t="str">
        <f>"Access charges will be "&amp;ROUND(0.015*Currency_converter,4)&amp;" "&amp;Currency_selected</f>
        <v>Access charges will be 0.015 GBP</v>
      </c>
    </row>
    <row r="80" spans="2:22" x14ac:dyDescent="0.45">
      <c r="B80" s="79"/>
      <c r="C80" s="44" t="s">
        <v>75</v>
      </c>
      <c r="D80" s="44" t="s">
        <v>69</v>
      </c>
      <c r="E80" s="45" t="s">
        <v>75</v>
      </c>
      <c r="F80" s="62">
        <f t="shared" si="9"/>
        <v>0.33333333333333337</v>
      </c>
      <c r="G80" s="62">
        <f t="shared" si="10"/>
        <v>0</v>
      </c>
      <c r="H80" s="62">
        <f t="shared" si="11"/>
        <v>0</v>
      </c>
      <c r="I80" s="62">
        <f t="shared" si="12"/>
        <v>0</v>
      </c>
      <c r="J80" s="53" t="str">
        <f t="shared" si="13"/>
        <v>Access charges will be 0.015 GBP</v>
      </c>
      <c r="R80" s="33">
        <v>0.33333333333333337</v>
      </c>
      <c r="S80" s="33">
        <v>0</v>
      </c>
      <c r="T80" s="33">
        <v>0</v>
      </c>
      <c r="U80" s="33">
        <v>0</v>
      </c>
      <c r="V80" s="34" t="str">
        <f>"Access charges will be "&amp;ROUND(0.015*Currency_converter,4)&amp;" "&amp;Currency_selected</f>
        <v>Access charges will be 0.015 GBP</v>
      </c>
    </row>
    <row r="81" spans="2:22" x14ac:dyDescent="0.45">
      <c r="B81" s="79"/>
      <c r="C81" s="44" t="s">
        <v>76</v>
      </c>
      <c r="D81" s="44" t="s">
        <v>69</v>
      </c>
      <c r="E81" s="45" t="s">
        <v>76</v>
      </c>
      <c r="F81" s="62">
        <f t="shared" si="9"/>
        <v>0.4</v>
      </c>
      <c r="G81" s="62">
        <f t="shared" si="10"/>
        <v>0</v>
      </c>
      <c r="H81" s="62">
        <f t="shared" si="11"/>
        <v>0</v>
      </c>
      <c r="I81" s="62">
        <f t="shared" si="12"/>
        <v>0</v>
      </c>
      <c r="J81" s="53" t="str">
        <f t="shared" si="13"/>
        <v>Access charges will be 0.015 GBP</v>
      </c>
      <c r="R81" s="33">
        <v>0.4</v>
      </c>
      <c r="S81" s="33">
        <v>0</v>
      </c>
      <c r="T81" s="33">
        <v>0</v>
      </c>
      <c r="U81" s="33">
        <v>0</v>
      </c>
      <c r="V81" s="34" t="str">
        <f>"Access charges will be "&amp;ROUND(0.015*Currency_converter,4)&amp;" "&amp;Currency_selected</f>
        <v>Access charges will be 0.015 GBP</v>
      </c>
    </row>
    <row r="82" spans="2:22" x14ac:dyDescent="0.45">
      <c r="B82" s="79"/>
      <c r="C82" s="44" t="s">
        <v>77</v>
      </c>
      <c r="D82" s="44" t="s">
        <v>69</v>
      </c>
      <c r="E82" s="45" t="s">
        <v>77</v>
      </c>
      <c r="F82" s="62">
        <f t="shared" si="9"/>
        <v>0.41666666666666669</v>
      </c>
      <c r="G82" s="62">
        <f t="shared" si="10"/>
        <v>0</v>
      </c>
      <c r="H82" s="62">
        <f t="shared" si="11"/>
        <v>0</v>
      </c>
      <c r="I82" s="62">
        <f t="shared" si="12"/>
        <v>0</v>
      </c>
      <c r="J82" s="53" t="str">
        <f t="shared" si="13"/>
        <v>Access charges will be 0.015 GBP</v>
      </c>
      <c r="R82" s="33">
        <v>0.41666666666666669</v>
      </c>
      <c r="S82" s="33">
        <v>0</v>
      </c>
      <c r="T82" s="33">
        <v>0</v>
      </c>
      <c r="U82" s="33">
        <v>0</v>
      </c>
      <c r="V82" s="34" t="str">
        <f>"Access charges will be "&amp;ROUND(0.015*Currency_converter,4)&amp;" "&amp;Currency_selected</f>
        <v>Access charges will be 0.015 GBP</v>
      </c>
    </row>
    <row r="83" spans="2:22" x14ac:dyDescent="0.45">
      <c r="B83" s="79"/>
      <c r="C83" s="44" t="s">
        <v>78</v>
      </c>
      <c r="D83" s="44" t="s">
        <v>69</v>
      </c>
      <c r="E83" s="45" t="s">
        <v>78</v>
      </c>
      <c r="F83" s="62">
        <f t="shared" si="9"/>
        <v>0.58333333333333337</v>
      </c>
      <c r="G83" s="62">
        <f t="shared" si="10"/>
        <v>0</v>
      </c>
      <c r="H83" s="62">
        <f t="shared" si="11"/>
        <v>0</v>
      </c>
      <c r="I83" s="62">
        <f t="shared" si="12"/>
        <v>0</v>
      </c>
      <c r="J83" s="53" t="str">
        <f t="shared" si="13"/>
        <v>Access charges will be 0.015 GBP</v>
      </c>
      <c r="R83" s="33">
        <v>0.58333333333333337</v>
      </c>
      <c r="S83" s="33">
        <v>0</v>
      </c>
      <c r="T83" s="33">
        <v>0</v>
      </c>
      <c r="U83" s="33">
        <v>0</v>
      </c>
      <c r="V83" s="34" t="str">
        <f>"Access charges will be "&amp;ROUND(0.015*Currency_converter,4)&amp;" "&amp;Currency_selected</f>
        <v>Access charges will be 0.015 GBP</v>
      </c>
    </row>
    <row r="84" spans="2:22" x14ac:dyDescent="0.45">
      <c r="B84" s="79"/>
      <c r="C84" s="44" t="s">
        <v>79</v>
      </c>
      <c r="D84" s="44" t="s">
        <v>69</v>
      </c>
      <c r="E84" s="45" t="s">
        <v>79</v>
      </c>
      <c r="F84" s="62">
        <f t="shared" si="9"/>
        <v>0.625</v>
      </c>
      <c r="G84" s="62">
        <f t="shared" si="10"/>
        <v>0</v>
      </c>
      <c r="H84" s="62">
        <f t="shared" si="11"/>
        <v>0</v>
      </c>
      <c r="I84" s="62">
        <f t="shared" si="12"/>
        <v>0</v>
      </c>
      <c r="J84" s="53" t="str">
        <f t="shared" si="13"/>
        <v>Access charges will be 0.015 GBP</v>
      </c>
      <c r="R84" s="33">
        <v>0.625</v>
      </c>
      <c r="S84" s="33">
        <v>0</v>
      </c>
      <c r="T84" s="33">
        <v>0</v>
      </c>
      <c r="U84" s="33">
        <v>0</v>
      </c>
      <c r="V84" s="34" t="str">
        <f>"Access charges will be "&amp;ROUND(0.015*Currency_converter,4)&amp;" "&amp;Currency_selected</f>
        <v>Access charges will be 0.015 GBP</v>
      </c>
    </row>
    <row r="85" spans="2:22" x14ac:dyDescent="0.45">
      <c r="B85" s="79"/>
      <c r="C85" s="44" t="s">
        <v>80</v>
      </c>
      <c r="D85" s="44" t="s">
        <v>69</v>
      </c>
      <c r="E85" s="45" t="s">
        <v>80</v>
      </c>
      <c r="F85" s="62">
        <f t="shared" si="9"/>
        <v>0.83333333333333337</v>
      </c>
      <c r="G85" s="62">
        <f t="shared" si="10"/>
        <v>0</v>
      </c>
      <c r="H85" s="62">
        <f t="shared" si="11"/>
        <v>0</v>
      </c>
      <c r="I85" s="62">
        <f t="shared" si="12"/>
        <v>0</v>
      </c>
      <c r="J85" s="53" t="str">
        <f t="shared" si="13"/>
        <v>Access charges will be 0.015 GBP</v>
      </c>
      <c r="R85" s="33">
        <v>0.83333333333333337</v>
      </c>
      <c r="S85" s="33">
        <v>0</v>
      </c>
      <c r="T85" s="33">
        <v>0</v>
      </c>
      <c r="U85" s="33">
        <v>0</v>
      </c>
      <c r="V85" s="34" t="str">
        <f>"Access charges will be "&amp;ROUND(0.015*Currency_converter,4)&amp;" "&amp;Currency_selected</f>
        <v>Access charges will be 0.015 GBP</v>
      </c>
    </row>
    <row r="86" spans="2:22" x14ac:dyDescent="0.45">
      <c r="B86" s="79"/>
      <c r="C86" s="44" t="s">
        <v>81</v>
      </c>
      <c r="D86" s="44" t="s">
        <v>69</v>
      </c>
      <c r="E86" s="45" t="s">
        <v>81</v>
      </c>
      <c r="F86" s="62">
        <f t="shared" si="9"/>
        <v>1.2083333333333333</v>
      </c>
      <c r="G86" s="62">
        <f t="shared" si="10"/>
        <v>0</v>
      </c>
      <c r="H86" s="62">
        <f t="shared" si="11"/>
        <v>0</v>
      </c>
      <c r="I86" s="62">
        <f t="shared" si="12"/>
        <v>0</v>
      </c>
      <c r="J86" s="53" t="str">
        <f t="shared" si="13"/>
        <v>Access charges will be 0.015 GBP</v>
      </c>
      <c r="R86" s="33">
        <v>1.2083333333333333</v>
      </c>
      <c r="S86" s="33">
        <v>0</v>
      </c>
      <c r="T86" s="33">
        <v>0</v>
      </c>
      <c r="U86" s="33">
        <v>0</v>
      </c>
      <c r="V86" s="34" t="str">
        <f>"Access charges will be "&amp;ROUND(0.015*Currency_converter,4)&amp;" "&amp;Currency_selected</f>
        <v>Access charges will be 0.015 GBP</v>
      </c>
    </row>
    <row r="87" spans="2:22" x14ac:dyDescent="0.45">
      <c r="B87" s="79"/>
      <c r="C87" s="44" t="s">
        <v>82</v>
      </c>
      <c r="D87" s="44" t="s">
        <v>69</v>
      </c>
      <c r="E87" s="45" t="s">
        <v>82</v>
      </c>
      <c r="F87" s="62">
        <f t="shared" si="9"/>
        <v>1.25</v>
      </c>
      <c r="G87" s="62">
        <f t="shared" si="10"/>
        <v>0</v>
      </c>
      <c r="H87" s="62">
        <f t="shared" si="11"/>
        <v>0</v>
      </c>
      <c r="I87" s="62">
        <f t="shared" si="12"/>
        <v>0</v>
      </c>
      <c r="J87" s="53" t="str">
        <f t="shared" si="13"/>
        <v>Access charges will be 0.015 GBP</v>
      </c>
      <c r="R87" s="33">
        <v>1.25</v>
      </c>
      <c r="S87" s="33">
        <v>0</v>
      </c>
      <c r="T87" s="33">
        <v>0</v>
      </c>
      <c r="U87" s="33">
        <v>0</v>
      </c>
      <c r="V87" s="34" t="str">
        <f>"Access charges will be "&amp;ROUND(0.015*Currency_converter,4)&amp;" "&amp;Currency_selected</f>
        <v>Access charges will be 0.015 GBP</v>
      </c>
    </row>
    <row r="88" spans="2:22" x14ac:dyDescent="0.45">
      <c r="B88" s="79"/>
      <c r="C88" s="44" t="s">
        <v>83</v>
      </c>
      <c r="D88" s="44" t="s">
        <v>69</v>
      </c>
      <c r="E88" s="45" t="s">
        <v>83</v>
      </c>
      <c r="F88" s="62">
        <f t="shared" ref="F88:F124" si="14">R88*Currency_converter</f>
        <v>1.6666666666666667</v>
      </c>
      <c r="G88" s="62">
        <f t="shared" ref="G88:G124" si="15">S88*Currency_converter</f>
        <v>0</v>
      </c>
      <c r="H88" s="62">
        <f t="shared" ref="H88:H124" si="16">T88*Currency_converter</f>
        <v>0</v>
      </c>
      <c r="I88" s="62">
        <f t="shared" ref="I88:I124" si="17">U88*Currency_converter</f>
        <v>0</v>
      </c>
      <c r="J88" s="53" t="str">
        <f t="shared" si="13"/>
        <v>Access charges will be 0.015 GBP</v>
      </c>
      <c r="R88" s="33">
        <v>1.6666666666666667</v>
      </c>
      <c r="S88" s="33">
        <v>0</v>
      </c>
      <c r="T88" s="33">
        <v>0</v>
      </c>
      <c r="U88" s="33">
        <v>0</v>
      </c>
      <c r="V88" s="34" t="str">
        <f>"Access charges will be "&amp;ROUND(0.015*Currency_converter,4)&amp;" "&amp;Currency_selected</f>
        <v>Access charges will be 0.015 GBP</v>
      </c>
    </row>
    <row r="89" spans="2:22" x14ac:dyDescent="0.45">
      <c r="B89" s="79"/>
      <c r="C89" s="44" t="s">
        <v>84</v>
      </c>
      <c r="D89" s="44" t="s">
        <v>69</v>
      </c>
      <c r="E89" s="45" t="s">
        <v>84</v>
      </c>
      <c r="F89" s="62">
        <f t="shared" si="14"/>
        <v>2.0833333333333335</v>
      </c>
      <c r="G89" s="62">
        <f t="shared" si="15"/>
        <v>0</v>
      </c>
      <c r="H89" s="62">
        <f t="shared" si="16"/>
        <v>0</v>
      </c>
      <c r="I89" s="62">
        <f t="shared" si="17"/>
        <v>0</v>
      </c>
      <c r="J89" s="53" t="str">
        <f t="shared" si="13"/>
        <v>Access charges will be 0.015 GBP</v>
      </c>
      <c r="R89" s="33">
        <v>2.0833333333333335</v>
      </c>
      <c r="S89" s="33">
        <v>0</v>
      </c>
      <c r="T89" s="33">
        <v>0</v>
      </c>
      <c r="U89" s="33">
        <v>0</v>
      </c>
      <c r="V89" s="34" t="str">
        <f>"Access charges will be "&amp;ROUND(0.015*Currency_converter,4)&amp;" "&amp;Currency_selected</f>
        <v>Access charges will be 0.015 GBP</v>
      </c>
    </row>
    <row r="90" spans="2:22" x14ac:dyDescent="0.45">
      <c r="B90" s="79"/>
      <c r="C90" s="44" t="s">
        <v>85</v>
      </c>
      <c r="D90" s="44" t="s">
        <v>69</v>
      </c>
      <c r="E90" s="45" t="s">
        <v>85</v>
      </c>
      <c r="F90" s="62">
        <f t="shared" si="14"/>
        <v>2.5</v>
      </c>
      <c r="G90" s="62">
        <f t="shared" si="15"/>
        <v>0</v>
      </c>
      <c r="H90" s="62">
        <f t="shared" si="16"/>
        <v>0</v>
      </c>
      <c r="I90" s="62">
        <f t="shared" si="17"/>
        <v>0</v>
      </c>
      <c r="J90" s="53" t="str">
        <f t="shared" si="13"/>
        <v>Access charges will be 0.015 GBP</v>
      </c>
      <c r="R90" s="33">
        <v>2.5</v>
      </c>
      <c r="S90" s="33">
        <v>0</v>
      </c>
      <c r="T90" s="33">
        <v>0</v>
      </c>
      <c r="U90" s="33">
        <v>0</v>
      </c>
      <c r="V90" s="34" t="str">
        <f>"Access charges will be "&amp;ROUND(0.015*Currency_converter,4)&amp;" "&amp;Currency_selected</f>
        <v>Access charges will be 0.015 GBP</v>
      </c>
    </row>
    <row r="91" spans="2:22" x14ac:dyDescent="0.45">
      <c r="B91" s="79"/>
      <c r="C91" s="44" t="s">
        <v>86</v>
      </c>
      <c r="D91" s="44" t="s">
        <v>69</v>
      </c>
      <c r="E91" s="45" t="s">
        <v>86</v>
      </c>
      <c r="F91" s="62">
        <f t="shared" si="14"/>
        <v>3.3333333333333335</v>
      </c>
      <c r="G91" s="62">
        <f t="shared" si="15"/>
        <v>0</v>
      </c>
      <c r="H91" s="62">
        <f t="shared" si="16"/>
        <v>0</v>
      </c>
      <c r="I91" s="62">
        <f t="shared" si="17"/>
        <v>0</v>
      </c>
      <c r="J91" s="53" t="str">
        <f t="shared" si="13"/>
        <v>Access charges will be 0.015 GBP</v>
      </c>
      <c r="R91" s="33">
        <v>3.3333333333333335</v>
      </c>
      <c r="S91" s="33">
        <v>0</v>
      </c>
      <c r="T91" s="33">
        <v>0</v>
      </c>
      <c r="U91" s="33">
        <v>0</v>
      </c>
      <c r="V91" s="34" t="str">
        <f>"Access charges will be "&amp;ROUND(0.015*Currency_converter,4)&amp;" "&amp;Currency_selected</f>
        <v>Access charges will be 0.015 GBP</v>
      </c>
    </row>
    <row r="92" spans="2:22" x14ac:dyDescent="0.45">
      <c r="B92" s="79"/>
      <c r="C92" s="44" t="s">
        <v>87</v>
      </c>
      <c r="D92" s="44" t="s">
        <v>69</v>
      </c>
      <c r="E92" s="45" t="s">
        <v>87</v>
      </c>
      <c r="F92" s="62">
        <f t="shared" si="14"/>
        <v>4.166666666666667</v>
      </c>
      <c r="G92" s="62">
        <f t="shared" si="15"/>
        <v>0</v>
      </c>
      <c r="H92" s="62">
        <f t="shared" si="16"/>
        <v>0</v>
      </c>
      <c r="I92" s="62">
        <f t="shared" si="17"/>
        <v>0</v>
      </c>
      <c r="J92" s="53" t="str">
        <f t="shared" si="13"/>
        <v>Access charges will be 0.015 GBP</v>
      </c>
      <c r="R92" s="33">
        <v>4.166666666666667</v>
      </c>
      <c r="S92" s="33">
        <v>0</v>
      </c>
      <c r="T92" s="33">
        <v>0</v>
      </c>
      <c r="U92" s="33">
        <v>0</v>
      </c>
      <c r="V92" s="34" t="str">
        <f>"Access charges will be "&amp;ROUND(0.015*Currency_converter,4)&amp;" "&amp;Currency_selected</f>
        <v>Access charges will be 0.015 GBP</v>
      </c>
    </row>
    <row r="93" spans="2:22" x14ac:dyDescent="0.45">
      <c r="B93" s="79"/>
      <c r="C93" s="44" t="s">
        <v>88</v>
      </c>
      <c r="D93" s="44" t="s">
        <v>69</v>
      </c>
      <c r="E93" s="45" t="s">
        <v>88</v>
      </c>
      <c r="F93" s="62">
        <f t="shared" si="14"/>
        <v>5</v>
      </c>
      <c r="G93" s="62">
        <f t="shared" si="15"/>
        <v>0</v>
      </c>
      <c r="H93" s="62">
        <f t="shared" si="16"/>
        <v>0</v>
      </c>
      <c r="I93" s="62">
        <f t="shared" si="17"/>
        <v>0</v>
      </c>
      <c r="J93" s="53" t="str">
        <f t="shared" ref="J93:J124" si="18">V93</f>
        <v>Access charges will be 0.015 GBP</v>
      </c>
      <c r="R93" s="33">
        <v>5</v>
      </c>
      <c r="S93" s="33">
        <v>0</v>
      </c>
      <c r="T93" s="33">
        <v>0</v>
      </c>
      <c r="U93" s="33">
        <v>0</v>
      </c>
      <c r="V93" s="34" t="str">
        <f>"Access charges will be "&amp;ROUND(0.015*Currency_converter,4)&amp;" "&amp;Currency_selected</f>
        <v>Access charges will be 0.015 GBP</v>
      </c>
    </row>
    <row r="94" spans="2:22" x14ac:dyDescent="0.45">
      <c r="B94" s="79"/>
      <c r="C94" s="44" t="s">
        <v>89</v>
      </c>
      <c r="D94" s="44" t="s">
        <v>90</v>
      </c>
      <c r="E94" s="45" t="s">
        <v>89</v>
      </c>
      <c r="F94" s="62">
        <f t="shared" si="14"/>
        <v>0.64166666666666672</v>
      </c>
      <c r="G94" s="62">
        <f t="shared" si="15"/>
        <v>1.2916666666666667</v>
      </c>
      <c r="H94" s="62">
        <f t="shared" si="16"/>
        <v>1.2916666666666667</v>
      </c>
      <c r="I94" s="62">
        <f t="shared" si="17"/>
        <v>1.2916666666666667</v>
      </c>
      <c r="J94" s="53" t="str">
        <f t="shared" si="18"/>
        <v>Access charges will be 0.015 GBP</v>
      </c>
      <c r="R94" s="33">
        <v>0.64166666666666672</v>
      </c>
      <c r="S94" s="33">
        <v>1.2916666666666667</v>
      </c>
      <c r="T94" s="33">
        <v>1.2916666666666667</v>
      </c>
      <c r="U94" s="33">
        <v>1.2916666666666667</v>
      </c>
      <c r="V94" s="34" t="str">
        <f>"Access charges will be "&amp;ROUND(0.015*Currency_converter,4)&amp;" "&amp;Currency_selected</f>
        <v>Access charges will be 0.015 GBP</v>
      </c>
    </row>
    <row r="95" spans="2:22" x14ac:dyDescent="0.45">
      <c r="B95" s="79"/>
      <c r="C95" s="44" t="s">
        <v>91</v>
      </c>
      <c r="D95" s="44" t="s">
        <v>90</v>
      </c>
      <c r="E95" s="45" t="s">
        <v>91</v>
      </c>
      <c r="F95" s="62">
        <f t="shared" si="14"/>
        <v>0.66666666666666674</v>
      </c>
      <c r="G95" s="62">
        <f t="shared" si="15"/>
        <v>0.20833333333333334</v>
      </c>
      <c r="H95" s="62">
        <f t="shared" si="16"/>
        <v>0.20833333333333334</v>
      </c>
      <c r="I95" s="62">
        <f t="shared" si="17"/>
        <v>0.20833333333333334</v>
      </c>
      <c r="J95" s="53" t="str">
        <f t="shared" si="18"/>
        <v>Access charges will be 0.015 GBP</v>
      </c>
      <c r="R95" s="33">
        <v>0.66666666666666674</v>
      </c>
      <c r="S95" s="33">
        <v>0.20833333333333334</v>
      </c>
      <c r="T95" s="33">
        <v>0.20833333333333334</v>
      </c>
      <c r="U95" s="33">
        <v>0.20833333333333334</v>
      </c>
      <c r="V95" s="34" t="str">
        <f>"Access charges will be "&amp;ROUND(0.015*Currency_converter,4)&amp;" "&amp;Currency_selected</f>
        <v>Access charges will be 0.015 GBP</v>
      </c>
    </row>
    <row r="96" spans="2:22" x14ac:dyDescent="0.45">
      <c r="B96" s="79"/>
      <c r="C96" s="44" t="s">
        <v>92</v>
      </c>
      <c r="D96" s="44" t="s">
        <v>90</v>
      </c>
      <c r="E96" s="45" t="s">
        <v>92</v>
      </c>
      <c r="F96" s="62">
        <f t="shared" si="14"/>
        <v>0</v>
      </c>
      <c r="G96" s="62">
        <f t="shared" si="15"/>
        <v>2.0249999999999999</v>
      </c>
      <c r="H96" s="62">
        <f t="shared" si="16"/>
        <v>2.0249999999999999</v>
      </c>
      <c r="I96" s="62">
        <f t="shared" si="17"/>
        <v>2.0249999999999999</v>
      </c>
      <c r="J96" s="53" t="str">
        <f t="shared" si="18"/>
        <v>Access charges will be 0.015 GBP</v>
      </c>
      <c r="R96" s="33">
        <v>0</v>
      </c>
      <c r="S96" s="33">
        <v>2.0249999999999999</v>
      </c>
      <c r="T96" s="33">
        <v>2.0249999999999999</v>
      </c>
      <c r="U96" s="33">
        <v>2.0249999999999999</v>
      </c>
      <c r="V96" s="34" t="str">
        <f>"Access charges will be "&amp;ROUND(0.015*Currency_converter,4)&amp;" "&amp;Currency_selected</f>
        <v>Access charges will be 0.015 GBP</v>
      </c>
    </row>
    <row r="97" spans="2:22" x14ac:dyDescent="0.45">
      <c r="B97" s="79"/>
      <c r="C97" s="44" t="s">
        <v>93</v>
      </c>
      <c r="D97" s="44" t="s">
        <v>90</v>
      </c>
      <c r="E97" s="45" t="s">
        <v>93</v>
      </c>
      <c r="F97" s="62">
        <f t="shared" si="14"/>
        <v>2.9159999999999999</v>
      </c>
      <c r="G97" s="62">
        <f t="shared" si="15"/>
        <v>8.3000000000000004E-2</v>
      </c>
      <c r="H97" s="62">
        <f t="shared" si="16"/>
        <v>8.3000000000000004E-2</v>
      </c>
      <c r="I97" s="62">
        <f t="shared" si="17"/>
        <v>8.3000000000000004E-2</v>
      </c>
      <c r="J97" s="53" t="str">
        <f t="shared" si="18"/>
        <v>Access charges will be 0.015 GBP</v>
      </c>
      <c r="R97" s="33">
        <v>2.9159999999999999</v>
      </c>
      <c r="S97" s="33">
        <v>8.3000000000000004E-2</v>
      </c>
      <c r="T97" s="33">
        <v>8.3000000000000004E-2</v>
      </c>
      <c r="U97" s="33">
        <v>8.3000000000000004E-2</v>
      </c>
      <c r="V97" s="34" t="str">
        <f>"Access charges will be "&amp;ROUND(0.015*Currency_converter,4)&amp;" "&amp;Currency_selected</f>
        <v>Access charges will be 0.015 GBP</v>
      </c>
    </row>
    <row r="98" spans="2:22" x14ac:dyDescent="0.45">
      <c r="B98" s="79"/>
      <c r="C98" s="44" t="s">
        <v>94</v>
      </c>
      <c r="D98" s="44" t="s">
        <v>95</v>
      </c>
      <c r="E98" s="45" t="s">
        <v>94</v>
      </c>
      <c r="F98" s="62">
        <f t="shared" si="14"/>
        <v>2.0249999999999999</v>
      </c>
      <c r="G98" s="62">
        <f t="shared" si="15"/>
        <v>2.0249999999999999</v>
      </c>
      <c r="H98" s="62">
        <f t="shared" si="16"/>
        <v>2.0249999999999999</v>
      </c>
      <c r="I98" s="62">
        <f t="shared" si="17"/>
        <v>2.0249999999999999</v>
      </c>
      <c r="J98" s="53" t="str">
        <f t="shared" si="18"/>
        <v>Access charges will be 0.015 GBP</v>
      </c>
      <c r="R98" s="33">
        <v>2.0249999999999999</v>
      </c>
      <c r="S98" s="33">
        <v>2.0249999999999999</v>
      </c>
      <c r="T98" s="33">
        <v>2.0249999999999999</v>
      </c>
      <c r="U98" s="33">
        <v>2.0249999999999999</v>
      </c>
      <c r="V98" s="34" t="str">
        <f>"Access charges will be "&amp;ROUND(0.015*Currency_converter,4)&amp;" "&amp;Currency_selected</f>
        <v>Access charges will be 0.015 GBP</v>
      </c>
    </row>
    <row r="99" spans="2:22" x14ac:dyDescent="0.45">
      <c r="B99" s="79"/>
      <c r="C99" s="44" t="s">
        <v>96</v>
      </c>
      <c r="D99" s="44" t="s">
        <v>95</v>
      </c>
      <c r="E99" s="45" t="s">
        <v>96</v>
      </c>
      <c r="F99" s="62">
        <f t="shared" si="14"/>
        <v>0</v>
      </c>
      <c r="G99" s="62">
        <f t="shared" si="15"/>
        <v>2.0833333333333335</v>
      </c>
      <c r="H99" s="62">
        <f t="shared" si="16"/>
        <v>2.0833333333333335</v>
      </c>
      <c r="I99" s="62">
        <f t="shared" si="17"/>
        <v>2.0833333333333335</v>
      </c>
      <c r="J99" s="53" t="str">
        <f t="shared" si="18"/>
        <v>Access charges will be 0.015 GBP</v>
      </c>
      <c r="R99" s="33">
        <v>0</v>
      </c>
      <c r="S99" s="33">
        <v>2.0833333333333335</v>
      </c>
      <c r="T99" s="33">
        <v>2.0833333333333335</v>
      </c>
      <c r="U99" s="33">
        <v>2.0833333333333335</v>
      </c>
      <c r="V99" s="34" t="str">
        <f>"Access charges will be "&amp;ROUND(0.015*Currency_converter,4)&amp;" "&amp;Currency_selected</f>
        <v>Access charges will be 0.015 GBP</v>
      </c>
    </row>
    <row r="100" spans="2:22" x14ac:dyDescent="0.45">
      <c r="B100" s="79"/>
      <c r="C100" s="44" t="s">
        <v>97</v>
      </c>
      <c r="D100" s="44" t="s">
        <v>95</v>
      </c>
      <c r="E100" s="45" t="s">
        <v>97</v>
      </c>
      <c r="F100" s="62">
        <f t="shared" si="14"/>
        <v>4.1666666666666671E-2</v>
      </c>
      <c r="G100" s="62">
        <f t="shared" si="15"/>
        <v>4.1666666666666671E-2</v>
      </c>
      <c r="H100" s="62">
        <f t="shared" si="16"/>
        <v>4.1666666666666671E-2</v>
      </c>
      <c r="I100" s="62">
        <f t="shared" si="17"/>
        <v>4.1666666666666671E-2</v>
      </c>
      <c r="J100" s="53" t="str">
        <f t="shared" si="18"/>
        <v>Access charges will be 0.015 GBP</v>
      </c>
      <c r="R100" s="33">
        <v>4.1666666666666671E-2</v>
      </c>
      <c r="S100" s="33">
        <v>4.1666666666666671E-2</v>
      </c>
      <c r="T100" s="33">
        <v>4.1666666666666671E-2</v>
      </c>
      <c r="U100" s="33">
        <v>4.1666666666666671E-2</v>
      </c>
      <c r="V100" s="34" t="str">
        <f>"Access charges will be "&amp;ROUND(0.015*Currency_converter,4)&amp;" "&amp;Currency_selected</f>
        <v>Access charges will be 0.015 GBP</v>
      </c>
    </row>
    <row r="101" spans="2:22" x14ac:dyDescent="0.45">
      <c r="B101" s="79"/>
      <c r="C101" s="44" t="s">
        <v>98</v>
      </c>
      <c r="D101" s="44" t="s">
        <v>95</v>
      </c>
      <c r="E101" s="45" t="s">
        <v>98</v>
      </c>
      <c r="F101" s="62">
        <f t="shared" si="14"/>
        <v>8.3333333333333343E-2</v>
      </c>
      <c r="G101" s="62">
        <f t="shared" si="15"/>
        <v>8.3333333333333343E-2</v>
      </c>
      <c r="H101" s="62">
        <f t="shared" si="16"/>
        <v>8.3333333333333343E-2</v>
      </c>
      <c r="I101" s="62">
        <f t="shared" si="17"/>
        <v>8.3333333333333343E-2</v>
      </c>
      <c r="J101" s="53" t="str">
        <f t="shared" si="18"/>
        <v>Access charges will be 0.015 GBP</v>
      </c>
      <c r="R101" s="33">
        <v>8.3333333333333343E-2</v>
      </c>
      <c r="S101" s="33">
        <v>8.3333333333333343E-2</v>
      </c>
      <c r="T101" s="33">
        <v>8.3333333333333343E-2</v>
      </c>
      <c r="U101" s="33">
        <v>8.3333333333333343E-2</v>
      </c>
      <c r="V101" s="34" t="str">
        <f>"Access charges will be "&amp;ROUND(0.015*Currency_converter,4)&amp;" "&amp;Currency_selected</f>
        <v>Access charges will be 0.015 GBP</v>
      </c>
    </row>
    <row r="102" spans="2:22" x14ac:dyDescent="0.45">
      <c r="B102" s="79"/>
      <c r="C102" s="44" t="s">
        <v>99</v>
      </c>
      <c r="D102" s="44" t="s">
        <v>95</v>
      </c>
      <c r="E102" s="45" t="s">
        <v>99</v>
      </c>
      <c r="F102" s="62">
        <f t="shared" si="14"/>
        <v>0.33333333333333337</v>
      </c>
      <c r="G102" s="62">
        <f t="shared" si="15"/>
        <v>0.33333333333333337</v>
      </c>
      <c r="H102" s="62">
        <f t="shared" si="16"/>
        <v>0.33333333333333337</v>
      </c>
      <c r="I102" s="62">
        <f t="shared" si="17"/>
        <v>0.33333333333333337</v>
      </c>
      <c r="J102" s="53" t="str">
        <f t="shared" si="18"/>
        <v>Access charges will be 0.015 GBP</v>
      </c>
      <c r="R102" s="33">
        <v>0.33333333333333337</v>
      </c>
      <c r="S102" s="33">
        <v>0.33333333333333337</v>
      </c>
      <c r="T102" s="33">
        <v>0.33333333333333337</v>
      </c>
      <c r="U102" s="33">
        <v>0.33333333333333337</v>
      </c>
      <c r="V102" s="34" t="str">
        <f>"Access charges will be "&amp;ROUND(0.015*Currency_converter,4)&amp;" "&amp;Currency_selected</f>
        <v>Access charges will be 0.015 GBP</v>
      </c>
    </row>
    <row r="103" spans="2:22" x14ac:dyDescent="0.45">
      <c r="B103" s="79"/>
      <c r="C103" s="44" t="s">
        <v>100</v>
      </c>
      <c r="D103" s="44" t="s">
        <v>95</v>
      </c>
      <c r="E103" s="45" t="s">
        <v>100</v>
      </c>
      <c r="F103" s="62">
        <f t="shared" si="14"/>
        <v>0.58333333333333337</v>
      </c>
      <c r="G103" s="62">
        <f t="shared" si="15"/>
        <v>0.58333333333333337</v>
      </c>
      <c r="H103" s="62">
        <f t="shared" si="16"/>
        <v>0.58333333333333337</v>
      </c>
      <c r="I103" s="62">
        <f t="shared" si="17"/>
        <v>0.58333333333333337</v>
      </c>
      <c r="J103" s="53" t="str">
        <f t="shared" si="18"/>
        <v>Access charges will be 0.015 GBP</v>
      </c>
      <c r="R103" s="33">
        <v>0.58333333333333337</v>
      </c>
      <c r="S103" s="33">
        <v>0.58333333333333337</v>
      </c>
      <c r="T103" s="33">
        <v>0.58333333333333337</v>
      </c>
      <c r="U103" s="33">
        <v>0.58333333333333337</v>
      </c>
      <c r="V103" s="34" t="str">
        <f>"Access charges will be "&amp;ROUND(0.015*Currency_converter,4)&amp;" "&amp;Currency_selected</f>
        <v>Access charges will be 0.015 GBP</v>
      </c>
    </row>
    <row r="104" spans="2:22" x14ac:dyDescent="0.45">
      <c r="B104" s="79"/>
      <c r="C104" s="44" t="s">
        <v>101</v>
      </c>
      <c r="D104" s="44" t="s">
        <v>95</v>
      </c>
      <c r="E104" s="45" t="s">
        <v>101</v>
      </c>
      <c r="F104" s="62">
        <f t="shared" si="14"/>
        <v>1.25</v>
      </c>
      <c r="G104" s="62">
        <f t="shared" si="15"/>
        <v>1.25</v>
      </c>
      <c r="H104" s="62">
        <f t="shared" si="16"/>
        <v>1.25</v>
      </c>
      <c r="I104" s="62">
        <f t="shared" si="17"/>
        <v>1.25</v>
      </c>
      <c r="J104" s="53" t="str">
        <f t="shared" si="18"/>
        <v>Access charges will be 0.015 GBP</v>
      </c>
      <c r="R104" s="33">
        <v>1.25</v>
      </c>
      <c r="S104" s="33">
        <v>1.25</v>
      </c>
      <c r="T104" s="33">
        <v>1.25</v>
      </c>
      <c r="U104" s="33">
        <v>1.25</v>
      </c>
      <c r="V104" s="34" t="str">
        <f>"Access charges will be "&amp;ROUND(0.015*Currency_converter,4)&amp;" "&amp;Currency_selected</f>
        <v>Access charges will be 0.015 GBP</v>
      </c>
    </row>
    <row r="105" spans="2:22" x14ac:dyDescent="0.45">
      <c r="B105" s="79"/>
      <c r="C105" s="44" t="s">
        <v>102</v>
      </c>
      <c r="D105" s="44" t="s">
        <v>95</v>
      </c>
      <c r="E105" s="45" t="s">
        <v>102</v>
      </c>
      <c r="F105" s="62">
        <f t="shared" si="14"/>
        <v>1.6666666666666667</v>
      </c>
      <c r="G105" s="62">
        <f t="shared" si="15"/>
        <v>1.6666666666666667</v>
      </c>
      <c r="H105" s="62">
        <f t="shared" si="16"/>
        <v>1.6666666666666667</v>
      </c>
      <c r="I105" s="62">
        <f t="shared" si="17"/>
        <v>1.6666666666666667</v>
      </c>
      <c r="J105" s="53" t="str">
        <f t="shared" si="18"/>
        <v>Access charges will be 0.015 GBP</v>
      </c>
      <c r="R105" s="33">
        <v>1.6666666666666667</v>
      </c>
      <c r="S105" s="33">
        <v>1.6666666666666667</v>
      </c>
      <c r="T105" s="33">
        <v>1.6666666666666667</v>
      </c>
      <c r="U105" s="33">
        <v>1.6666666666666667</v>
      </c>
      <c r="V105" s="34" t="str">
        <f>"Access charges will be "&amp;ROUND(0.015*Currency_converter,4)&amp;" "&amp;Currency_selected</f>
        <v>Access charges will be 0.015 GBP</v>
      </c>
    </row>
    <row r="106" spans="2:22" x14ac:dyDescent="0.45">
      <c r="B106" s="79"/>
      <c r="C106" s="44" t="s">
        <v>103</v>
      </c>
      <c r="D106" s="44" t="s">
        <v>95</v>
      </c>
      <c r="E106" s="45" t="s">
        <v>103</v>
      </c>
      <c r="F106" s="62">
        <f t="shared" si="14"/>
        <v>3.7083333333333335</v>
      </c>
      <c r="G106" s="62">
        <f t="shared" si="15"/>
        <v>2.1416666666666666</v>
      </c>
      <c r="H106" s="62">
        <f t="shared" si="16"/>
        <v>2.1416666666666666</v>
      </c>
      <c r="I106" s="62">
        <f t="shared" si="17"/>
        <v>2.1416666666666666</v>
      </c>
      <c r="J106" s="53" t="str">
        <f t="shared" si="18"/>
        <v>Access charges will be 0.015 GBP</v>
      </c>
      <c r="R106" s="33">
        <v>3.7083333333333335</v>
      </c>
      <c r="S106" s="33">
        <v>2.1416666666666666</v>
      </c>
      <c r="T106" s="33">
        <v>2.1416666666666666</v>
      </c>
      <c r="U106" s="33">
        <v>2.1416666666666666</v>
      </c>
      <c r="V106" s="34" t="str">
        <f>"Access charges will be "&amp;ROUND(0.015*Currency_converter,4)&amp;" "&amp;Currency_selected</f>
        <v>Access charges will be 0.015 GBP</v>
      </c>
    </row>
    <row r="107" spans="2:22" x14ac:dyDescent="0.45">
      <c r="B107" s="79"/>
      <c r="C107" s="44" t="s">
        <v>104</v>
      </c>
      <c r="D107" s="44" t="s">
        <v>8</v>
      </c>
      <c r="E107" s="45" t="s">
        <v>104</v>
      </c>
      <c r="F107" s="62">
        <f t="shared" si="14"/>
        <v>0</v>
      </c>
      <c r="G107" s="62">
        <f t="shared" si="15"/>
        <v>0.15</v>
      </c>
      <c r="H107" s="62">
        <f t="shared" si="16"/>
        <v>0.15</v>
      </c>
      <c r="I107" s="62">
        <f t="shared" si="17"/>
        <v>0.15</v>
      </c>
      <c r="J107" s="53" t="str">
        <f t="shared" si="18"/>
        <v>Access charges will be 0.015 GBP</v>
      </c>
      <c r="R107" s="33">
        <v>0</v>
      </c>
      <c r="S107" s="33">
        <v>0.15</v>
      </c>
      <c r="T107" s="33">
        <v>0.15</v>
      </c>
      <c r="U107" s="33">
        <v>0.15</v>
      </c>
      <c r="V107" s="34" t="str">
        <f>"Access charges will be "&amp;ROUND(0.015*Currency_converter,4)&amp;" "&amp;Currency_selected</f>
        <v>Access charges will be 0.015 GBP</v>
      </c>
    </row>
    <row r="108" spans="2:22" x14ac:dyDescent="0.45">
      <c r="B108" s="79"/>
      <c r="C108" s="44" t="s">
        <v>105</v>
      </c>
      <c r="D108" s="44" t="s">
        <v>8</v>
      </c>
      <c r="E108" s="45" t="s">
        <v>105</v>
      </c>
      <c r="F108" s="62">
        <f t="shared" si="14"/>
        <v>0</v>
      </c>
      <c r="G108" s="62">
        <f t="shared" si="15"/>
        <v>0.18333333333333332</v>
      </c>
      <c r="H108" s="62">
        <f t="shared" si="16"/>
        <v>0.18333333333333332</v>
      </c>
      <c r="I108" s="62">
        <f t="shared" si="17"/>
        <v>0.18333333333333332</v>
      </c>
      <c r="J108" s="53" t="str">
        <f t="shared" si="18"/>
        <v>Access charges will be 0.015 GBP</v>
      </c>
      <c r="R108" s="33">
        <v>0</v>
      </c>
      <c r="S108" s="33">
        <v>0.18333333333333332</v>
      </c>
      <c r="T108" s="33">
        <v>0.18333333333333332</v>
      </c>
      <c r="U108" s="33">
        <v>0.18333333333333332</v>
      </c>
      <c r="V108" s="34" t="str">
        <f>"Access charges will be "&amp;ROUND(0.015*Currency_converter,4)&amp;" "&amp;Currency_selected</f>
        <v>Access charges will be 0.015 GBP</v>
      </c>
    </row>
    <row r="109" spans="2:22" x14ac:dyDescent="0.45">
      <c r="B109" s="79"/>
      <c r="C109" s="44" t="s">
        <v>106</v>
      </c>
      <c r="D109" s="44" t="s">
        <v>8</v>
      </c>
      <c r="E109" s="45" t="s">
        <v>106</v>
      </c>
      <c r="F109" s="62">
        <f t="shared" si="14"/>
        <v>0</v>
      </c>
      <c r="G109" s="62">
        <f t="shared" si="15"/>
        <v>2.9166666666666665</v>
      </c>
      <c r="H109" s="62">
        <f t="shared" si="16"/>
        <v>2.9166666666666665</v>
      </c>
      <c r="I109" s="62">
        <f t="shared" si="17"/>
        <v>2.9166666666666665</v>
      </c>
      <c r="J109" s="53" t="str">
        <f t="shared" si="18"/>
        <v>Access charges will be 0.015 GBP</v>
      </c>
      <c r="R109" s="33">
        <v>0</v>
      </c>
      <c r="S109" s="33">
        <v>2.9166666666666665</v>
      </c>
      <c r="T109" s="33">
        <v>2.9166666666666665</v>
      </c>
      <c r="U109" s="33">
        <v>2.9166666666666665</v>
      </c>
      <c r="V109" s="34" t="str">
        <f>"Access charges will be "&amp;ROUND(0.015*Currency_converter,4)&amp;" "&amp;Currency_selected</f>
        <v>Access charges will be 0.015 GBP</v>
      </c>
    </row>
    <row r="110" spans="2:22" x14ac:dyDescent="0.45">
      <c r="B110" s="79"/>
      <c r="C110" s="44" t="s">
        <v>107</v>
      </c>
      <c r="D110" s="44" t="s">
        <v>20</v>
      </c>
      <c r="E110" s="45" t="s">
        <v>107</v>
      </c>
      <c r="F110" s="62">
        <f t="shared" si="14"/>
        <v>2.083333333333333</v>
      </c>
      <c r="G110" s="62">
        <f t="shared" si="15"/>
        <v>0.625</v>
      </c>
      <c r="H110" s="62">
        <f t="shared" si="16"/>
        <v>0.625</v>
      </c>
      <c r="I110" s="62">
        <f t="shared" si="17"/>
        <v>0.625</v>
      </c>
      <c r="J110" s="53" t="str">
        <f t="shared" si="18"/>
        <v>Access charges will be 0.015 GBP</v>
      </c>
      <c r="R110" s="33">
        <v>2.083333333333333</v>
      </c>
      <c r="S110" s="33">
        <v>0.625</v>
      </c>
      <c r="T110" s="33">
        <v>0.625</v>
      </c>
      <c r="U110" s="33">
        <v>0.625</v>
      </c>
      <c r="V110" s="34" t="str">
        <f>"Access charges will be "&amp;ROUND(0.015*Currency_converter,4)&amp;" "&amp;Currency_selected</f>
        <v>Access charges will be 0.015 GBP</v>
      </c>
    </row>
    <row r="111" spans="2:22" x14ac:dyDescent="0.45">
      <c r="B111" s="79"/>
      <c r="C111" s="44" t="s">
        <v>108</v>
      </c>
      <c r="D111" s="44" t="s">
        <v>20</v>
      </c>
      <c r="E111" s="45" t="s">
        <v>108</v>
      </c>
      <c r="F111" s="62">
        <f t="shared" si="14"/>
        <v>2.166666666666667</v>
      </c>
      <c r="G111" s="62">
        <f t="shared" si="15"/>
        <v>0.82500000000000007</v>
      </c>
      <c r="H111" s="62">
        <f t="shared" si="16"/>
        <v>0.82500000000000007</v>
      </c>
      <c r="I111" s="62">
        <f t="shared" si="17"/>
        <v>0.82500000000000007</v>
      </c>
      <c r="J111" s="53" t="str">
        <f t="shared" si="18"/>
        <v>Access charges will be 0.015 GBP</v>
      </c>
      <c r="R111" s="33">
        <v>2.166666666666667</v>
      </c>
      <c r="S111" s="33">
        <v>0.82500000000000007</v>
      </c>
      <c r="T111" s="33">
        <v>0.82500000000000007</v>
      </c>
      <c r="U111" s="33">
        <v>0.82500000000000007</v>
      </c>
      <c r="V111" s="34" t="str">
        <f>"Access charges will be "&amp;ROUND(0.015*Currency_converter,4)&amp;" "&amp;Currency_selected</f>
        <v>Access charges will be 0.015 GBP</v>
      </c>
    </row>
    <row r="112" spans="2:22" x14ac:dyDescent="0.45">
      <c r="B112" s="79"/>
      <c r="C112" s="44" t="s">
        <v>109</v>
      </c>
      <c r="D112" s="44" t="s">
        <v>20</v>
      </c>
      <c r="E112" s="45" t="s">
        <v>109</v>
      </c>
      <c r="F112" s="62">
        <f t="shared" si="14"/>
        <v>2.2916666666666665</v>
      </c>
      <c r="G112" s="62">
        <f t="shared" si="15"/>
        <v>0.65</v>
      </c>
      <c r="H112" s="62">
        <f t="shared" si="16"/>
        <v>0.65</v>
      </c>
      <c r="I112" s="62">
        <f t="shared" si="17"/>
        <v>0.65</v>
      </c>
      <c r="J112" s="53" t="str">
        <f t="shared" si="18"/>
        <v>Access charges will be 0.015 GBP</v>
      </c>
      <c r="R112" s="33">
        <v>2.2916666666666665</v>
      </c>
      <c r="S112" s="33">
        <v>0.65</v>
      </c>
      <c r="T112" s="33">
        <v>0.65</v>
      </c>
      <c r="U112" s="33">
        <v>0.65</v>
      </c>
      <c r="V112" s="34" t="str">
        <f>"Access charges will be "&amp;ROUND(0.015*Currency_converter,4)&amp;" "&amp;Currency_selected</f>
        <v>Access charges will be 0.015 GBP</v>
      </c>
    </row>
    <row r="113" spans="2:22" x14ac:dyDescent="0.45">
      <c r="B113" s="79"/>
      <c r="C113" s="44" t="s">
        <v>110</v>
      </c>
      <c r="D113" s="44" t="s">
        <v>95</v>
      </c>
      <c r="E113" s="45" t="s">
        <v>110</v>
      </c>
      <c r="F113" s="62">
        <f t="shared" si="14"/>
        <v>2.5</v>
      </c>
      <c r="G113" s="62">
        <f t="shared" si="15"/>
        <v>1.0832999999999999</v>
      </c>
      <c r="H113" s="62">
        <f t="shared" si="16"/>
        <v>1.0832999999999999</v>
      </c>
      <c r="I113" s="62">
        <f t="shared" si="17"/>
        <v>1.0832999999999999</v>
      </c>
      <c r="J113" s="53" t="str">
        <f t="shared" si="18"/>
        <v>Access charges will be 0.015 GBP</v>
      </c>
      <c r="R113" s="33">
        <v>2.5</v>
      </c>
      <c r="S113" s="33">
        <v>1.0832999999999999</v>
      </c>
      <c r="T113" s="33">
        <v>1.0832999999999999</v>
      </c>
      <c r="U113" s="33">
        <v>1.0832999999999999</v>
      </c>
      <c r="V113" s="34" t="str">
        <f>"Access charges will be "&amp;ROUND(0.015*Currency_converter,4)&amp;" "&amp;Currency_selected</f>
        <v>Access charges will be 0.015 GBP</v>
      </c>
    </row>
    <row r="114" spans="2:22" x14ac:dyDescent="0.45">
      <c r="B114" s="79"/>
      <c r="C114" s="44" t="s">
        <v>111</v>
      </c>
      <c r="D114" s="44" t="s">
        <v>95</v>
      </c>
      <c r="E114" s="45" t="s">
        <v>111</v>
      </c>
      <c r="F114" s="62">
        <f t="shared" si="14"/>
        <v>3.0409999999999999</v>
      </c>
      <c r="G114" s="62">
        <f t="shared" si="15"/>
        <v>0</v>
      </c>
      <c r="H114" s="62">
        <f t="shared" si="16"/>
        <v>0</v>
      </c>
      <c r="I114" s="62">
        <f t="shared" si="17"/>
        <v>0</v>
      </c>
      <c r="J114" s="53" t="str">
        <f t="shared" si="18"/>
        <v>Access charges will be 0.015 GBP</v>
      </c>
      <c r="R114" s="33">
        <v>3.0409999999999999</v>
      </c>
      <c r="S114" s="33">
        <v>0</v>
      </c>
      <c r="T114" s="33">
        <v>0</v>
      </c>
      <c r="U114" s="33">
        <v>0</v>
      </c>
      <c r="V114" s="34" t="str">
        <f>"Access charges will be "&amp;ROUND(0.015*Currency_converter,4)&amp;" "&amp;Currency_selected</f>
        <v>Access charges will be 0.015 GBP</v>
      </c>
    </row>
    <row r="115" spans="2:22" x14ac:dyDescent="0.45">
      <c r="B115" s="79"/>
      <c r="C115" s="44" t="s">
        <v>112</v>
      </c>
      <c r="D115" s="44" t="s">
        <v>95</v>
      </c>
      <c r="E115" s="45" t="s">
        <v>112</v>
      </c>
      <c r="F115" s="62">
        <f t="shared" si="14"/>
        <v>9.9833333333333343</v>
      </c>
      <c r="G115" s="62">
        <f t="shared" si="15"/>
        <v>4.9916666666666671</v>
      </c>
      <c r="H115" s="62">
        <f t="shared" si="16"/>
        <v>4.9916666666666671</v>
      </c>
      <c r="I115" s="62">
        <f t="shared" si="17"/>
        <v>4.9916666666666671</v>
      </c>
      <c r="J115" s="53" t="str">
        <f t="shared" si="18"/>
        <v>Access charges will be 0.015 GBP</v>
      </c>
      <c r="R115" s="33">
        <v>9.9833333333333343</v>
      </c>
      <c r="S115" s="33">
        <v>4.9916666666666671</v>
      </c>
      <c r="T115" s="33">
        <v>4.9916666666666671</v>
      </c>
      <c r="U115" s="33">
        <v>4.9916666666666671</v>
      </c>
      <c r="V115" s="34" t="str">
        <f>"Access charges will be "&amp;ROUND(0.015*Currency_converter,4)&amp;" "&amp;Currency_selected</f>
        <v>Access charges will be 0.015 GBP</v>
      </c>
    </row>
    <row r="116" spans="2:22" x14ac:dyDescent="0.45">
      <c r="B116" s="79"/>
      <c r="C116" s="44" t="s">
        <v>113</v>
      </c>
      <c r="D116" s="44" t="s">
        <v>95</v>
      </c>
      <c r="E116" s="45" t="s">
        <v>113</v>
      </c>
      <c r="F116" s="62">
        <f t="shared" si="14"/>
        <v>0.10833333333333332</v>
      </c>
      <c r="G116" s="62">
        <f t="shared" si="15"/>
        <v>0.10833333333333332</v>
      </c>
      <c r="H116" s="62">
        <f t="shared" si="16"/>
        <v>0.10833333333333332</v>
      </c>
      <c r="I116" s="62">
        <f t="shared" si="17"/>
        <v>0.10833333333333332</v>
      </c>
      <c r="J116" s="53" t="str">
        <f t="shared" si="18"/>
        <v>Access charges will be 0.015 GBP</v>
      </c>
      <c r="R116" s="33">
        <v>0.10833333333333332</v>
      </c>
      <c r="S116" s="33">
        <v>0.10833333333333332</v>
      </c>
      <c r="T116" s="33">
        <v>0.10833333333333332</v>
      </c>
      <c r="U116" s="33">
        <v>0.10833333333333332</v>
      </c>
      <c r="V116" s="34" t="str">
        <f>"Access charges will be "&amp;ROUND(0.015*Currency_converter,4)&amp;" "&amp;Currency_selected</f>
        <v>Access charges will be 0.015 GBP</v>
      </c>
    </row>
    <row r="117" spans="2:22" x14ac:dyDescent="0.45">
      <c r="B117" s="79"/>
      <c r="C117" s="44" t="s">
        <v>114</v>
      </c>
      <c r="D117" s="44" t="s">
        <v>95</v>
      </c>
      <c r="E117" s="45" t="s">
        <v>114</v>
      </c>
      <c r="F117" s="62">
        <f t="shared" si="14"/>
        <v>0.66666666666666674</v>
      </c>
      <c r="G117" s="62">
        <f t="shared" si="15"/>
        <v>0.66666666666666674</v>
      </c>
      <c r="H117" s="62">
        <f t="shared" si="16"/>
        <v>0.66666666666666674</v>
      </c>
      <c r="I117" s="62">
        <f t="shared" si="17"/>
        <v>0.66666666666666674</v>
      </c>
      <c r="J117" s="53" t="str">
        <f t="shared" si="18"/>
        <v>Access charges will be 0.015 GBP</v>
      </c>
      <c r="R117" s="33">
        <v>0.66666666666666674</v>
      </c>
      <c r="S117" s="33">
        <v>0.66666666666666674</v>
      </c>
      <c r="T117" s="33">
        <v>0.66666666666666674</v>
      </c>
      <c r="U117" s="33">
        <v>0.66666666666666674</v>
      </c>
      <c r="V117" s="34" t="str">
        <f>"Access charges will be "&amp;ROUND(0.015*Currency_converter,4)&amp;" "&amp;Currency_selected</f>
        <v>Access charges will be 0.015 GBP</v>
      </c>
    </row>
    <row r="118" spans="2:22" x14ac:dyDescent="0.45">
      <c r="B118" s="79"/>
      <c r="C118" s="44" t="s">
        <v>115</v>
      </c>
      <c r="D118" s="44" t="s">
        <v>95</v>
      </c>
      <c r="E118" s="45" t="s">
        <v>115</v>
      </c>
      <c r="F118" s="62">
        <f t="shared" si="14"/>
        <v>0.83333333333333337</v>
      </c>
      <c r="G118" s="62">
        <f t="shared" si="15"/>
        <v>0.83333333333333337</v>
      </c>
      <c r="H118" s="62">
        <f t="shared" si="16"/>
        <v>0.83333333333333337</v>
      </c>
      <c r="I118" s="62">
        <f t="shared" si="17"/>
        <v>0.83333333333333337</v>
      </c>
      <c r="J118" s="53" t="str">
        <f t="shared" si="18"/>
        <v>Access charges will be 0.015 GBP</v>
      </c>
      <c r="R118" s="33">
        <v>0.83333333333333337</v>
      </c>
      <c r="S118" s="33">
        <v>0.83333333333333337</v>
      </c>
      <c r="T118" s="33">
        <v>0.83333333333333337</v>
      </c>
      <c r="U118" s="33">
        <v>0.83333333333333337</v>
      </c>
      <c r="V118" s="34" t="str">
        <f>"Access charges will be "&amp;ROUND(0.015*Currency_converter,4)&amp;" "&amp;Currency_selected</f>
        <v>Access charges will be 0.015 GBP</v>
      </c>
    </row>
    <row r="119" spans="2:22" x14ac:dyDescent="0.45">
      <c r="B119" s="79"/>
      <c r="C119" s="44" t="s">
        <v>116</v>
      </c>
      <c r="D119" s="44" t="s">
        <v>95</v>
      </c>
      <c r="E119" s="45" t="s">
        <v>116</v>
      </c>
      <c r="F119" s="62">
        <f t="shared" si="14"/>
        <v>2.5</v>
      </c>
      <c r="G119" s="62">
        <f t="shared" si="15"/>
        <v>2.5</v>
      </c>
      <c r="H119" s="62">
        <f t="shared" si="16"/>
        <v>2.5</v>
      </c>
      <c r="I119" s="62">
        <f t="shared" si="17"/>
        <v>2.5</v>
      </c>
      <c r="J119" s="53" t="str">
        <f t="shared" si="18"/>
        <v>Access charges will be 0.015 GBP</v>
      </c>
      <c r="R119" s="33">
        <v>2.5</v>
      </c>
      <c r="S119" s="33">
        <v>2.5</v>
      </c>
      <c r="T119" s="33">
        <v>2.5</v>
      </c>
      <c r="U119" s="33">
        <v>2.5</v>
      </c>
      <c r="V119" s="34" t="str">
        <f>"Access charges will be "&amp;ROUND(0.015*Currency_converter,4)&amp;" "&amp;Currency_selected</f>
        <v>Access charges will be 0.015 GBP</v>
      </c>
    </row>
    <row r="120" spans="2:22" x14ac:dyDescent="0.45">
      <c r="B120" s="79"/>
      <c r="C120" s="44" t="s">
        <v>117</v>
      </c>
      <c r="D120" s="44" t="s">
        <v>95</v>
      </c>
      <c r="E120" s="45" t="s">
        <v>117</v>
      </c>
      <c r="F120" s="62">
        <f t="shared" si="14"/>
        <v>3.0000000000000004</v>
      </c>
      <c r="G120" s="62">
        <f t="shared" si="15"/>
        <v>0.41666666666666669</v>
      </c>
      <c r="H120" s="62">
        <f t="shared" si="16"/>
        <v>0.41666666666666669</v>
      </c>
      <c r="I120" s="62">
        <f t="shared" si="17"/>
        <v>0.41666666666666669</v>
      </c>
      <c r="J120" s="53" t="str">
        <f t="shared" si="18"/>
        <v>Access charges will be 0.015 GBP</v>
      </c>
      <c r="R120" s="33">
        <v>3.0000000000000004</v>
      </c>
      <c r="S120" s="33">
        <v>0.41666666666666669</v>
      </c>
      <c r="T120" s="33">
        <v>0.41666666666666669</v>
      </c>
      <c r="U120" s="33">
        <v>0.41666666666666669</v>
      </c>
      <c r="V120" s="34" t="str">
        <f>"Access charges will be "&amp;ROUND(0.015*Currency_converter,4)&amp;" "&amp;Currency_selected</f>
        <v>Access charges will be 0.015 GBP</v>
      </c>
    </row>
    <row r="121" spans="2:22" x14ac:dyDescent="0.45">
      <c r="B121" s="79"/>
      <c r="C121" s="44" t="s">
        <v>118</v>
      </c>
      <c r="D121" s="44" t="s">
        <v>95</v>
      </c>
      <c r="E121" s="45" t="s">
        <v>118</v>
      </c>
      <c r="F121" s="62">
        <f t="shared" si="14"/>
        <v>3.0000000000000004</v>
      </c>
      <c r="G121" s="62">
        <f t="shared" si="15"/>
        <v>1.25</v>
      </c>
      <c r="H121" s="62">
        <f t="shared" si="16"/>
        <v>1.25</v>
      </c>
      <c r="I121" s="62">
        <f t="shared" si="17"/>
        <v>1.25</v>
      </c>
      <c r="J121" s="53" t="str">
        <f t="shared" si="18"/>
        <v>Access charges will be 0.015 GBP</v>
      </c>
      <c r="R121" s="33">
        <v>3.0000000000000004</v>
      </c>
      <c r="S121" s="33">
        <v>1.25</v>
      </c>
      <c r="T121" s="33">
        <v>1.25</v>
      </c>
      <c r="U121" s="33">
        <v>1.25</v>
      </c>
      <c r="V121" s="34" t="str">
        <f>"Access charges will be "&amp;ROUND(0.015*Currency_converter,4)&amp;" "&amp;Currency_selected</f>
        <v>Access charges will be 0.015 GBP</v>
      </c>
    </row>
    <row r="122" spans="2:22" x14ac:dyDescent="0.45">
      <c r="B122" s="79"/>
      <c r="C122" s="44" t="s">
        <v>119</v>
      </c>
      <c r="D122" s="44" t="s">
        <v>95</v>
      </c>
      <c r="E122" s="45" t="s">
        <v>119</v>
      </c>
      <c r="F122" s="62">
        <f t="shared" si="14"/>
        <v>3.0000000000000004</v>
      </c>
      <c r="G122" s="62">
        <f t="shared" si="15"/>
        <v>1.6666666666666667</v>
      </c>
      <c r="H122" s="62">
        <f t="shared" si="16"/>
        <v>1.6666666666666667</v>
      </c>
      <c r="I122" s="62">
        <f t="shared" si="17"/>
        <v>1.6666666666666667</v>
      </c>
      <c r="J122" s="53" t="str">
        <f t="shared" si="18"/>
        <v>Access charges will be 0.015 GBP</v>
      </c>
      <c r="R122" s="33">
        <v>3.0000000000000004</v>
      </c>
      <c r="S122" s="33">
        <v>1.6666666666666667</v>
      </c>
      <c r="T122" s="33">
        <v>1.6666666666666667</v>
      </c>
      <c r="U122" s="33">
        <v>1.6666666666666667</v>
      </c>
      <c r="V122" s="34" t="str">
        <f>"Access charges will be "&amp;ROUND(0.015*Currency_converter,4)&amp;" "&amp;Currency_selected</f>
        <v>Access charges will be 0.015 GBP</v>
      </c>
    </row>
    <row r="123" spans="2:22" x14ac:dyDescent="0.45">
      <c r="B123" s="79"/>
      <c r="C123" s="44" t="s">
        <v>120</v>
      </c>
      <c r="D123" s="44" t="s">
        <v>95</v>
      </c>
      <c r="E123" s="45" t="s">
        <v>120</v>
      </c>
      <c r="F123" s="62">
        <f t="shared" si="14"/>
        <v>3.0000000000000004</v>
      </c>
      <c r="G123" s="62">
        <f t="shared" si="15"/>
        <v>3.0000000000000004</v>
      </c>
      <c r="H123" s="62">
        <f t="shared" si="16"/>
        <v>3.0000000000000004</v>
      </c>
      <c r="I123" s="62">
        <f t="shared" si="17"/>
        <v>3.0000000000000004</v>
      </c>
      <c r="J123" s="53" t="str">
        <f t="shared" si="18"/>
        <v>Access charges will be 0.015 GBP</v>
      </c>
      <c r="R123" s="33">
        <v>3.0000000000000004</v>
      </c>
      <c r="S123" s="33">
        <v>3.0000000000000004</v>
      </c>
      <c r="T123" s="33">
        <v>3.0000000000000004</v>
      </c>
      <c r="U123" s="33">
        <v>3.0000000000000004</v>
      </c>
      <c r="V123" s="34" t="str">
        <f>"Access charges will be "&amp;ROUND(0.015*Currency_converter,4)&amp;" "&amp;Currency_selected</f>
        <v>Access charges will be 0.015 GBP</v>
      </c>
    </row>
    <row r="124" spans="2:22" x14ac:dyDescent="0.45">
      <c r="B124" s="48"/>
      <c r="C124" s="49" t="s">
        <v>207</v>
      </c>
      <c r="D124" s="49"/>
      <c r="E124" s="49" t="s">
        <v>207</v>
      </c>
      <c r="F124" s="61">
        <f t="shared" si="14"/>
        <v>5.8333333333333339</v>
      </c>
      <c r="G124" s="61">
        <f t="shared" si="15"/>
        <v>5.8333333333333339</v>
      </c>
      <c r="H124" s="61">
        <f t="shared" si="16"/>
        <v>5.8333333333333339</v>
      </c>
      <c r="I124" s="61">
        <f t="shared" si="17"/>
        <v>5.8333333333333339</v>
      </c>
      <c r="J124" s="54" t="str">
        <f t="shared" si="18"/>
        <v>Access charges will be 0.015 GBP</v>
      </c>
      <c r="R124" s="72">
        <v>5.8333333333333339</v>
      </c>
      <c r="S124" s="72">
        <v>5.8333333333333339</v>
      </c>
      <c r="T124" s="72">
        <v>5.8333333333333339</v>
      </c>
      <c r="U124" s="72">
        <v>5.8333333333333339</v>
      </c>
      <c r="V124" s="34" t="str">
        <f>"Access charges will be "&amp;ROUND(0.015*Currency_converter,4)&amp;" "&amp;Currency_selected</f>
        <v>Access charges will be 0.015 GBP</v>
      </c>
    </row>
    <row r="125" spans="2:22" x14ac:dyDescent="0.45">
      <c r="B125" s="44"/>
      <c r="C125" s="44"/>
      <c r="D125" s="44"/>
      <c r="E125" s="44"/>
      <c r="F125" s="44"/>
      <c r="G125" s="44"/>
      <c r="H125" s="44"/>
      <c r="I125" s="44"/>
      <c r="J125" s="44"/>
    </row>
    <row r="126" spans="2:22" x14ac:dyDescent="0.45">
      <c r="B126" s="55" t="s">
        <v>144</v>
      </c>
      <c r="C126" s="40"/>
      <c r="D126" s="40"/>
      <c r="E126" s="40"/>
      <c r="F126" s="40"/>
      <c r="G126" s="40"/>
      <c r="H126" s="40"/>
      <c r="I126" s="40"/>
      <c r="J126" s="42"/>
    </row>
    <row r="127" spans="2:22" x14ac:dyDescent="0.45">
      <c r="B127" s="56"/>
      <c r="C127" s="44"/>
      <c r="D127" s="44"/>
      <c r="E127" s="44"/>
      <c r="F127" s="44"/>
      <c r="G127" s="44"/>
      <c r="H127" s="44"/>
      <c r="I127" s="44"/>
      <c r="J127" s="46"/>
    </row>
    <row r="128" spans="2:22" x14ac:dyDescent="0.45">
      <c r="B128" s="57" t="s">
        <v>136</v>
      </c>
      <c r="C128" s="44"/>
      <c r="D128" s="44"/>
      <c r="E128" s="44"/>
      <c r="F128" s="44"/>
      <c r="G128" s="44"/>
      <c r="H128" s="44"/>
      <c r="I128" s="44"/>
      <c r="J128" s="46"/>
    </row>
    <row r="129" spans="2:10" x14ac:dyDescent="0.45">
      <c r="B129" s="43" t="s">
        <v>145</v>
      </c>
      <c r="C129" s="44"/>
      <c r="D129" s="44"/>
      <c r="E129" s="44"/>
      <c r="F129" s="44"/>
      <c r="G129" s="44"/>
      <c r="H129" s="44"/>
      <c r="I129" s="44"/>
      <c r="J129" s="46"/>
    </row>
    <row r="130" spans="2:10" x14ac:dyDescent="0.45">
      <c r="B130" s="43"/>
      <c r="C130" s="44"/>
      <c r="D130" s="44"/>
      <c r="E130" s="44"/>
      <c r="F130" s="44"/>
      <c r="G130" s="44"/>
      <c r="H130" s="44"/>
      <c r="I130" s="44"/>
      <c r="J130" s="46"/>
    </row>
    <row r="131" spans="2:10" x14ac:dyDescent="0.45">
      <c r="B131" s="57" t="s">
        <v>137</v>
      </c>
      <c r="C131" s="44"/>
      <c r="D131" s="44"/>
      <c r="E131" s="44"/>
      <c r="F131" s="44"/>
      <c r="G131" s="44"/>
      <c r="H131" s="44"/>
      <c r="I131" s="44"/>
      <c r="J131" s="46"/>
    </row>
    <row r="132" spans="2:10" x14ac:dyDescent="0.45">
      <c r="B132" s="43" t="s">
        <v>126</v>
      </c>
      <c r="C132" s="44"/>
      <c r="D132" s="44"/>
      <c r="E132" s="44"/>
      <c r="F132" s="44"/>
      <c r="G132" s="44"/>
      <c r="H132" s="44"/>
      <c r="I132" s="44"/>
      <c r="J132" s="46"/>
    </row>
    <row r="133" spans="2:10" x14ac:dyDescent="0.45">
      <c r="B133" s="43" t="s">
        <v>127</v>
      </c>
      <c r="C133" s="44"/>
      <c r="D133" s="44"/>
      <c r="E133" s="44"/>
      <c r="F133" s="44"/>
      <c r="G133" s="44"/>
      <c r="H133" s="44"/>
      <c r="I133" s="44"/>
      <c r="J133" s="46"/>
    </row>
    <row r="134" spans="2:10" x14ac:dyDescent="0.45">
      <c r="B134" s="43" t="s">
        <v>128</v>
      </c>
      <c r="C134" s="44"/>
      <c r="D134" s="44"/>
      <c r="E134" s="44"/>
      <c r="F134" s="44"/>
      <c r="G134" s="44"/>
      <c r="H134" s="44"/>
      <c r="I134" s="44"/>
      <c r="J134" s="46"/>
    </row>
    <row r="135" spans="2:10" x14ac:dyDescent="0.45">
      <c r="B135" s="43"/>
      <c r="C135" s="44"/>
      <c r="D135" s="44"/>
      <c r="E135" s="44"/>
      <c r="F135" s="44"/>
      <c r="G135" s="44"/>
      <c r="H135" s="44"/>
      <c r="I135" s="44"/>
      <c r="J135" s="46"/>
    </row>
    <row r="136" spans="2:10" x14ac:dyDescent="0.45">
      <c r="B136" s="57" t="s">
        <v>138</v>
      </c>
      <c r="C136" s="44"/>
      <c r="D136" s="44"/>
      <c r="E136" s="44"/>
      <c r="F136" s="44"/>
      <c r="G136" s="44"/>
      <c r="H136" s="44"/>
      <c r="I136" s="44"/>
      <c r="J136" s="46"/>
    </row>
    <row r="137" spans="2:10" x14ac:dyDescent="0.45">
      <c r="B137" s="43" t="s">
        <v>129</v>
      </c>
      <c r="C137" s="44"/>
      <c r="D137" s="44"/>
      <c r="E137" s="44"/>
      <c r="F137" s="44"/>
      <c r="G137" s="44"/>
      <c r="H137" s="44"/>
      <c r="I137" s="44"/>
      <c r="J137" s="46"/>
    </row>
    <row r="138" spans="2:10" x14ac:dyDescent="0.45">
      <c r="B138" s="43" t="s">
        <v>130</v>
      </c>
      <c r="C138" s="44"/>
      <c r="D138" s="44"/>
      <c r="E138" s="44"/>
      <c r="F138" s="44"/>
      <c r="G138" s="44"/>
      <c r="H138" s="44"/>
      <c r="I138" s="44"/>
      <c r="J138" s="46"/>
    </row>
    <row r="139" spans="2:10" x14ac:dyDescent="0.45">
      <c r="B139" s="43" t="str">
        <f>"Access charges for NGN\Special numbers will be charged at " &amp;ROUND(1.5*Currency_converter,2)&amp;" "&amp;Currency_inword&amp;"PM( Include only Marked SC in Charge Band column)"</f>
        <v>Access charges for NGN\Special numbers will be charged at 1.5 PencePM( Include only Marked SC in Charge Band column)</v>
      </c>
      <c r="C139" s="44"/>
      <c r="D139" s="44"/>
      <c r="E139" s="44"/>
      <c r="F139" s="44"/>
      <c r="G139" s="44"/>
      <c r="H139" s="44"/>
      <c r="I139" s="44"/>
      <c r="J139" s="46"/>
    </row>
    <row r="140" spans="2:10" x14ac:dyDescent="0.45">
      <c r="B140" s="43" t="s">
        <v>143</v>
      </c>
      <c r="C140" s="44"/>
      <c r="D140" s="44"/>
      <c r="E140" s="44"/>
      <c r="F140" s="44"/>
      <c r="G140" s="44"/>
      <c r="H140" s="44"/>
      <c r="I140" s="44"/>
      <c r="J140" s="46"/>
    </row>
    <row r="141" spans="2:10" x14ac:dyDescent="0.45">
      <c r="B141" s="43" t="s">
        <v>152</v>
      </c>
      <c r="C141" s="44"/>
      <c r="D141" s="44"/>
      <c r="E141" s="44"/>
      <c r="F141" s="44"/>
      <c r="G141" s="44"/>
      <c r="H141" s="44"/>
      <c r="I141" s="44"/>
      <c r="J141" s="46"/>
    </row>
    <row r="142" spans="2:10" x14ac:dyDescent="0.45">
      <c r="B142" s="43" t="s">
        <v>151</v>
      </c>
      <c r="C142" s="44"/>
      <c r="D142" s="44"/>
      <c r="E142" s="44"/>
      <c r="F142" s="44"/>
      <c r="G142" s="44"/>
      <c r="H142" s="44"/>
      <c r="I142" s="44"/>
      <c r="J142" s="46"/>
    </row>
    <row r="143" spans="2:10" x14ac:dyDescent="0.45">
      <c r="B143" s="58" t="s">
        <v>153</v>
      </c>
      <c r="C143" s="44"/>
      <c r="D143" s="44"/>
      <c r="E143" s="44"/>
      <c r="F143" s="44"/>
      <c r="G143" s="44"/>
      <c r="H143" s="44"/>
      <c r="I143" s="44"/>
      <c r="J143" s="46"/>
    </row>
    <row r="144" spans="2:10" x14ac:dyDescent="0.45">
      <c r="B144" s="43" t="s">
        <v>154</v>
      </c>
      <c r="C144" s="44"/>
      <c r="D144" s="44"/>
      <c r="E144" s="44"/>
      <c r="F144" s="44"/>
      <c r="G144" s="44"/>
      <c r="H144" s="44"/>
      <c r="I144" s="44"/>
      <c r="J144" s="46"/>
    </row>
    <row r="145" spans="2:10" x14ac:dyDescent="0.45">
      <c r="B145" s="43" t="s">
        <v>154</v>
      </c>
      <c r="C145" s="44"/>
      <c r="D145" s="44"/>
      <c r="E145" s="44"/>
      <c r="F145" s="44"/>
      <c r="G145" s="44"/>
      <c r="H145" s="44"/>
      <c r="I145" s="44"/>
      <c r="J145" s="46"/>
    </row>
    <row r="146" spans="2:10" x14ac:dyDescent="0.45">
      <c r="B146" s="43" t="str">
        <f>"                 "&amp;" (e) "&amp;"     "&amp;"All calls to 01/02 and 03 numbers made through Colt Outbound Voice services shall be charged at "&amp;ROUND(1*Currency_converter,2) &amp;" "&amp;Currency_inword&amp;" per minute, unless there is a written agreement to charge different rate for 01/02 numbers"</f>
        <v xml:space="preserve">                  (e)      All calls to 01/02 and 03 numbers made through Colt Outbound Voice services shall be charged at 1 Pence per minute, unless there is a written agreement to charge different rate for 01/02 numbers</v>
      </c>
      <c r="C146" s="44"/>
      <c r="D146" s="44"/>
      <c r="E146" s="44"/>
      <c r="F146" s="44"/>
      <c r="G146" s="44"/>
      <c r="H146" s="44"/>
      <c r="I146" s="44"/>
      <c r="J146" s="46"/>
    </row>
    <row r="147" spans="2:10" x14ac:dyDescent="0.45">
      <c r="B147" s="43"/>
      <c r="C147" s="44"/>
      <c r="D147" s="44"/>
      <c r="E147" s="44"/>
      <c r="F147" s="44"/>
      <c r="G147" s="44"/>
      <c r="H147" s="44"/>
      <c r="I147" s="44"/>
      <c r="J147" s="46"/>
    </row>
    <row r="148" spans="2:10" x14ac:dyDescent="0.45">
      <c r="B148" s="57" t="s">
        <v>133</v>
      </c>
      <c r="C148" s="44"/>
      <c r="D148" s="44"/>
      <c r="E148" s="44"/>
      <c r="F148" s="44"/>
      <c r="G148" s="44"/>
      <c r="H148" s="44"/>
      <c r="I148" s="44"/>
      <c r="J148" s="46"/>
    </row>
    <row r="149" spans="2:10" x14ac:dyDescent="0.45">
      <c r="B149" s="43" t="s">
        <v>134</v>
      </c>
      <c r="C149" s="44"/>
      <c r="D149" s="44"/>
      <c r="E149" s="44"/>
      <c r="F149" s="44"/>
      <c r="G149" s="44"/>
      <c r="H149" s="44"/>
      <c r="I149" s="44"/>
      <c r="J149" s="46"/>
    </row>
    <row r="150" spans="2:10" x14ac:dyDescent="0.45">
      <c r="B150" s="43" t="s">
        <v>158</v>
      </c>
      <c r="C150" s="44"/>
      <c r="D150" s="44"/>
      <c r="E150" s="44"/>
      <c r="F150" s="44"/>
      <c r="G150" s="44"/>
      <c r="H150" s="44"/>
      <c r="I150" s="44"/>
      <c r="J150" s="46"/>
    </row>
    <row r="151" spans="2:10" x14ac:dyDescent="0.45">
      <c r="B151" s="43" t="s">
        <v>159</v>
      </c>
      <c r="C151" s="44"/>
      <c r="D151" s="44"/>
      <c r="E151" s="44"/>
      <c r="F151" s="44"/>
      <c r="G151" s="44"/>
      <c r="H151" s="44"/>
      <c r="I151" s="44"/>
      <c r="J151" s="46"/>
    </row>
    <row r="152" spans="2:10" x14ac:dyDescent="0.45">
      <c r="B152" s="43" t="s">
        <v>135</v>
      </c>
      <c r="C152" s="44"/>
      <c r="D152" s="44"/>
      <c r="E152" s="44"/>
      <c r="F152" s="44"/>
      <c r="G152" s="44"/>
      <c r="H152" s="44"/>
      <c r="I152" s="44"/>
      <c r="J152" s="46"/>
    </row>
    <row r="153" spans="2:10" x14ac:dyDescent="0.45">
      <c r="B153" s="43" t="s">
        <v>160</v>
      </c>
      <c r="C153" s="44"/>
      <c r="D153" s="44"/>
      <c r="E153" s="44"/>
      <c r="F153" s="44"/>
      <c r="G153" s="44"/>
      <c r="H153" s="44"/>
      <c r="I153" s="44"/>
      <c r="J153" s="46"/>
    </row>
    <row r="154" spans="2:10" x14ac:dyDescent="0.45">
      <c r="B154" s="43"/>
      <c r="C154" s="44"/>
      <c r="D154" s="44"/>
      <c r="E154" s="44"/>
      <c r="F154" s="44"/>
      <c r="G154" s="44"/>
      <c r="H154" s="44"/>
      <c r="I154" s="44"/>
      <c r="J154" s="46"/>
    </row>
    <row r="155" spans="2:10" x14ac:dyDescent="0.45">
      <c r="B155" s="57" t="s">
        <v>174</v>
      </c>
      <c r="C155" s="44"/>
      <c r="D155" s="44"/>
      <c r="E155" s="44"/>
      <c r="F155" s="44"/>
      <c r="G155" s="44"/>
      <c r="H155" s="44"/>
      <c r="I155" s="44"/>
      <c r="J155" s="46"/>
    </row>
    <row r="156" spans="2:10" x14ac:dyDescent="0.45">
      <c r="B156" s="43" t="s">
        <v>176</v>
      </c>
      <c r="C156" s="44"/>
      <c r="D156" s="44"/>
      <c r="E156" s="44"/>
      <c r="F156" s="44"/>
      <c r="G156" s="44"/>
      <c r="H156" s="44"/>
      <c r="I156" s="44"/>
      <c r="J156" s="46"/>
    </row>
    <row r="157" spans="2:10" x14ac:dyDescent="0.45">
      <c r="B157" s="43" t="s">
        <v>175</v>
      </c>
      <c r="C157" s="44"/>
      <c r="D157" s="44"/>
      <c r="E157" s="44"/>
      <c r="F157" s="44"/>
      <c r="G157" s="44"/>
      <c r="H157" s="44"/>
      <c r="I157" s="44"/>
      <c r="J157" s="46"/>
    </row>
    <row r="158" spans="2:10" x14ac:dyDescent="0.45">
      <c r="B158" s="43" t="s">
        <v>205</v>
      </c>
      <c r="C158" s="44"/>
      <c r="D158" s="44"/>
      <c r="E158" s="44"/>
      <c r="F158" s="44"/>
      <c r="G158" s="44"/>
      <c r="H158" s="44"/>
      <c r="I158" s="44"/>
      <c r="J158" s="46"/>
    </row>
    <row r="159" spans="2:10" ht="27.5" x14ac:dyDescent="0.45">
      <c r="B159" s="65" t="s">
        <v>178</v>
      </c>
      <c r="C159" s="81" t="s">
        <v>179</v>
      </c>
      <c r="D159" s="81"/>
      <c r="E159" s="65" t="s">
        <v>4</v>
      </c>
      <c r="F159" s="65" t="s">
        <v>146</v>
      </c>
      <c r="G159" s="65" t="s">
        <v>180</v>
      </c>
      <c r="H159" s="65" t="s">
        <v>181</v>
      </c>
      <c r="I159" s="65" t="s">
        <v>182</v>
      </c>
      <c r="J159" s="65" t="s">
        <v>183</v>
      </c>
    </row>
    <row r="160" spans="2:10" x14ac:dyDescent="0.45">
      <c r="B160" s="69" t="s">
        <v>184</v>
      </c>
      <c r="C160" s="82" t="s">
        <v>185</v>
      </c>
      <c r="D160" s="82"/>
      <c r="E160" s="69" t="s">
        <v>186</v>
      </c>
      <c r="F160" s="69" t="s">
        <v>149</v>
      </c>
      <c r="G160" s="70">
        <v>2.6667000000000001</v>
      </c>
      <c r="H160" s="70">
        <v>8.0000000000000004E-4</v>
      </c>
      <c r="I160" s="70">
        <v>8.0000000000000004E-4</v>
      </c>
      <c r="J160" s="70">
        <v>8.0000000000000004E-4</v>
      </c>
    </row>
    <row r="161" spans="2:10" x14ac:dyDescent="0.45">
      <c r="B161" s="69" t="s">
        <v>184</v>
      </c>
      <c r="C161" s="82" t="s">
        <v>185</v>
      </c>
      <c r="D161" s="82"/>
      <c r="E161" s="69" t="s">
        <v>186</v>
      </c>
      <c r="F161" s="70" t="s">
        <v>148</v>
      </c>
      <c r="G161" s="70">
        <v>2.9304000000000001</v>
      </c>
      <c r="H161" s="70">
        <v>8.9999999999999998E-4</v>
      </c>
      <c r="I161" s="70">
        <v>8.9999999999999998E-4</v>
      </c>
      <c r="J161" s="70">
        <v>8.9999999999999998E-4</v>
      </c>
    </row>
    <row r="162" spans="2:10" x14ac:dyDescent="0.45">
      <c r="B162" s="69" t="s">
        <v>184</v>
      </c>
      <c r="C162" s="82" t="s">
        <v>185</v>
      </c>
      <c r="D162" s="82"/>
      <c r="E162" s="69" t="s">
        <v>186</v>
      </c>
      <c r="F162" s="70" t="s">
        <v>150</v>
      </c>
      <c r="G162" s="70">
        <v>3.6747999999999998</v>
      </c>
      <c r="H162" s="70">
        <v>1.1000000000000001E-3</v>
      </c>
      <c r="I162" s="70">
        <v>1.1000000000000001E-3</v>
      </c>
      <c r="J162" s="70">
        <v>1.1000000000000001E-3</v>
      </c>
    </row>
    <row r="163" spans="2:10" x14ac:dyDescent="0.45">
      <c r="B163" s="59"/>
      <c r="C163" s="60"/>
      <c r="D163" s="60"/>
      <c r="E163" s="60"/>
      <c r="F163" s="44"/>
      <c r="G163" s="44"/>
      <c r="H163" s="44"/>
      <c r="I163" s="44"/>
      <c r="J163" s="46"/>
    </row>
    <row r="164" spans="2:10" x14ac:dyDescent="0.45">
      <c r="B164" s="64" t="s">
        <v>177</v>
      </c>
      <c r="C164" s="60"/>
      <c r="D164" s="60"/>
      <c r="E164" s="60"/>
      <c r="F164" s="44"/>
      <c r="G164" s="44"/>
      <c r="H164" s="44"/>
      <c r="I164" s="44"/>
      <c r="J164" s="46"/>
    </row>
    <row r="165" spans="2:10" x14ac:dyDescent="0.45">
      <c r="B165" s="59"/>
      <c r="C165" s="60"/>
      <c r="D165" s="60"/>
      <c r="E165" s="60"/>
      <c r="F165" s="44"/>
      <c r="G165" s="44"/>
      <c r="H165" s="44"/>
      <c r="I165" s="44"/>
      <c r="J165" s="46"/>
    </row>
    <row r="166" spans="2:10" x14ac:dyDescent="0.45">
      <c r="B166" s="57" t="s">
        <v>142</v>
      </c>
      <c r="C166" s="60"/>
      <c r="D166" s="60"/>
      <c r="E166" s="60"/>
      <c r="F166" s="44"/>
      <c r="G166" s="44"/>
      <c r="H166" s="44"/>
      <c r="I166" s="44"/>
      <c r="J166" s="46"/>
    </row>
    <row r="167" spans="2:10" ht="72" customHeight="1" x14ac:dyDescent="0.45">
      <c r="B167" s="75" t="s">
        <v>166</v>
      </c>
      <c r="C167" s="76"/>
      <c r="D167" s="76"/>
      <c r="E167" s="76"/>
      <c r="F167" s="76"/>
      <c r="G167" s="76"/>
      <c r="H167" s="76"/>
      <c r="I167" s="76"/>
      <c r="J167" s="77"/>
    </row>
    <row r="168" spans="2:10" x14ac:dyDescent="0.45">
      <c r="B168" s="59"/>
      <c r="C168" s="60"/>
      <c r="D168" s="60"/>
      <c r="E168" s="60"/>
      <c r="F168" s="44"/>
      <c r="G168" s="44"/>
      <c r="H168" s="44"/>
      <c r="I168" s="44"/>
      <c r="J168" s="46"/>
    </row>
    <row r="169" spans="2:10" x14ac:dyDescent="0.45">
      <c r="B169" s="57" t="s">
        <v>124</v>
      </c>
      <c r="C169" s="44"/>
      <c r="D169" s="44"/>
      <c r="E169" s="44"/>
      <c r="F169" s="44"/>
      <c r="G169" s="44"/>
      <c r="H169" s="44"/>
      <c r="I169" s="44"/>
      <c r="J169" s="46"/>
    </row>
    <row r="170" spans="2:10" x14ac:dyDescent="0.45">
      <c r="B170" s="43" t="s">
        <v>161</v>
      </c>
      <c r="C170" s="44"/>
      <c r="D170" s="44"/>
      <c r="E170" s="44"/>
      <c r="F170" s="44"/>
      <c r="G170" s="44"/>
      <c r="H170" s="44"/>
      <c r="I170" s="44"/>
      <c r="J170" s="46"/>
    </row>
    <row r="171" spans="2:10" x14ac:dyDescent="0.45">
      <c r="B171" s="43" t="s">
        <v>162</v>
      </c>
      <c r="C171" s="44"/>
      <c r="D171" s="44"/>
      <c r="E171" s="44"/>
      <c r="F171" s="44"/>
      <c r="G171" s="44"/>
      <c r="H171" s="44"/>
      <c r="I171" s="44"/>
      <c r="J171" s="46"/>
    </row>
    <row r="172" spans="2:10" x14ac:dyDescent="0.45">
      <c r="B172" s="43"/>
      <c r="C172" s="44"/>
      <c r="D172" s="44"/>
      <c r="E172" s="44"/>
      <c r="F172" s="44"/>
      <c r="G172" s="44"/>
      <c r="H172" s="44"/>
      <c r="I172" s="44"/>
      <c r="J172" s="46"/>
    </row>
    <row r="173" spans="2:10" x14ac:dyDescent="0.45">
      <c r="B173" s="57" t="s">
        <v>121</v>
      </c>
      <c r="C173" s="44"/>
      <c r="D173" s="44"/>
      <c r="E173" s="44"/>
      <c r="F173" s="44"/>
      <c r="G173" s="44"/>
      <c r="H173" s="44"/>
      <c r="I173" s="44"/>
      <c r="J173" s="46"/>
    </row>
    <row r="174" spans="2:10" x14ac:dyDescent="0.45">
      <c r="B174" s="43" t="s">
        <v>163</v>
      </c>
      <c r="C174" s="44"/>
      <c r="D174" s="44"/>
      <c r="E174" s="44"/>
      <c r="F174" s="44"/>
      <c r="G174" s="44"/>
      <c r="H174" s="44"/>
      <c r="I174" s="44"/>
      <c r="J174" s="46"/>
    </row>
    <row r="175" spans="2:10" x14ac:dyDescent="0.45">
      <c r="B175" s="43" t="s">
        <v>122</v>
      </c>
      <c r="C175" s="44"/>
      <c r="D175" s="44"/>
      <c r="E175" s="44"/>
      <c r="F175" s="44"/>
      <c r="G175" s="44"/>
      <c r="H175" s="44"/>
      <c r="I175" s="44"/>
      <c r="J175" s="46"/>
    </row>
    <row r="176" spans="2:10" x14ac:dyDescent="0.45">
      <c r="B176" s="43" t="s">
        <v>164</v>
      </c>
      <c r="C176" s="44"/>
      <c r="D176" s="44"/>
      <c r="E176" s="44"/>
      <c r="F176" s="44"/>
      <c r="G176" s="44"/>
      <c r="H176" s="44"/>
      <c r="I176" s="44"/>
      <c r="J176" s="46"/>
    </row>
    <row r="177" spans="2:11" x14ac:dyDescent="0.45">
      <c r="B177" s="43"/>
      <c r="C177" s="44"/>
      <c r="D177" s="44"/>
      <c r="E177" s="44"/>
      <c r="F177" s="44"/>
      <c r="G177" s="44"/>
      <c r="H177" s="44"/>
      <c r="I177" s="44"/>
      <c r="J177" s="46"/>
    </row>
    <row r="178" spans="2:11" x14ac:dyDescent="0.45">
      <c r="B178" s="57" t="s">
        <v>125</v>
      </c>
      <c r="C178" s="44"/>
      <c r="D178" s="44"/>
      <c r="E178" s="44"/>
      <c r="F178" s="44"/>
      <c r="G178" s="44"/>
      <c r="H178" s="44"/>
      <c r="I178" s="44"/>
      <c r="J178" s="46"/>
    </row>
    <row r="179" spans="2:11" x14ac:dyDescent="0.45">
      <c r="B179" s="43" t="s">
        <v>131</v>
      </c>
      <c r="C179" s="44"/>
      <c r="D179" s="44"/>
      <c r="E179" s="44"/>
      <c r="F179" s="44"/>
      <c r="G179" s="44"/>
      <c r="H179" s="44"/>
      <c r="I179" s="44"/>
      <c r="J179" s="46"/>
    </row>
    <row r="180" spans="2:11" x14ac:dyDescent="0.45">
      <c r="B180" s="43" t="s">
        <v>165</v>
      </c>
      <c r="C180" s="44"/>
      <c r="D180" s="44"/>
      <c r="E180" s="44"/>
      <c r="F180" s="44"/>
      <c r="G180" s="44"/>
      <c r="H180" s="44"/>
      <c r="I180" s="44"/>
      <c r="J180" s="46"/>
    </row>
    <row r="181" spans="2:11" x14ac:dyDescent="0.45">
      <c r="B181" s="43" t="s">
        <v>132</v>
      </c>
      <c r="C181" s="44"/>
      <c r="D181" s="44"/>
      <c r="E181" s="44"/>
      <c r="F181" s="44"/>
      <c r="G181" s="44"/>
      <c r="H181" s="44"/>
      <c r="I181" s="44"/>
      <c r="J181" s="46"/>
    </row>
    <row r="182" spans="2:11" x14ac:dyDescent="0.45">
      <c r="B182" s="5"/>
      <c r="C182" s="6"/>
      <c r="D182" s="6"/>
      <c r="E182" s="6"/>
      <c r="F182" s="10"/>
      <c r="G182" s="10"/>
      <c r="H182" s="10"/>
      <c r="I182" s="10"/>
      <c r="J182" s="7"/>
    </row>
    <row r="183" spans="2:11" x14ac:dyDescent="0.45">
      <c r="B183" s="8"/>
      <c r="C183" s="8"/>
      <c r="D183" s="8"/>
      <c r="E183" s="8"/>
      <c r="F183" s="9"/>
      <c r="G183" s="9"/>
      <c r="H183" s="9"/>
      <c r="I183" s="9"/>
      <c r="J183" s="9"/>
    </row>
    <row r="184" spans="2:11" x14ac:dyDescent="0.45">
      <c r="B184" s="27"/>
      <c r="C184" s="13"/>
      <c r="D184" s="13"/>
      <c r="E184" s="13"/>
      <c r="F184" s="14"/>
      <c r="G184" s="14"/>
      <c r="H184" s="14"/>
      <c r="I184" s="15"/>
      <c r="J184" s="9"/>
    </row>
    <row r="185" spans="2:11" s="11" customFormat="1" ht="21" x14ac:dyDescent="0.5">
      <c r="B185" s="26" t="s">
        <v>139</v>
      </c>
      <c r="C185" s="19"/>
      <c r="D185" s="19"/>
      <c r="E185" s="19"/>
      <c r="F185" s="20"/>
      <c r="G185" s="20"/>
      <c r="H185" s="20"/>
      <c r="I185" s="21"/>
      <c r="J185" s="25"/>
      <c r="K185" s="12"/>
    </row>
    <row r="186" spans="2:11" ht="21" x14ac:dyDescent="0.5">
      <c r="B186" s="26"/>
      <c r="C186" s="16"/>
      <c r="D186" s="16"/>
      <c r="E186" s="16"/>
      <c r="F186" s="17"/>
      <c r="G186" s="17"/>
      <c r="H186" s="17"/>
      <c r="I186" s="18"/>
      <c r="J186" s="9"/>
    </row>
    <row r="187" spans="2:11" ht="21" x14ac:dyDescent="0.5">
      <c r="B187" s="26"/>
      <c r="C187" s="16"/>
      <c r="D187" s="16"/>
      <c r="E187" s="16"/>
      <c r="F187" s="17"/>
      <c r="G187" s="17"/>
      <c r="H187" s="17"/>
      <c r="I187" s="18"/>
      <c r="J187" s="9"/>
    </row>
    <row r="188" spans="2:11" ht="21" x14ac:dyDescent="0.5">
      <c r="B188" s="26" t="s">
        <v>140</v>
      </c>
      <c r="C188" s="16"/>
      <c r="D188" s="16"/>
      <c r="E188" s="16"/>
      <c r="F188" s="17"/>
      <c r="G188" s="17"/>
      <c r="H188" s="17"/>
      <c r="I188" s="18"/>
      <c r="J188" s="9"/>
    </row>
    <row r="189" spans="2:11" ht="21" x14ac:dyDescent="0.5">
      <c r="B189" s="26"/>
      <c r="C189" s="16"/>
      <c r="D189" s="16"/>
      <c r="E189" s="16"/>
      <c r="F189" s="17"/>
      <c r="G189" s="17"/>
      <c r="H189" s="17"/>
      <c r="I189" s="18"/>
      <c r="J189" s="9"/>
    </row>
    <row r="190" spans="2:11" ht="21" x14ac:dyDescent="0.5">
      <c r="B190" s="26"/>
      <c r="C190" s="16"/>
      <c r="D190" s="16"/>
      <c r="E190" s="16"/>
      <c r="F190" s="17"/>
      <c r="G190" s="17"/>
      <c r="H190" s="17"/>
      <c r="I190" s="18"/>
      <c r="J190" s="9"/>
    </row>
    <row r="191" spans="2:11" ht="21" x14ac:dyDescent="0.5">
      <c r="B191" s="26" t="s">
        <v>141</v>
      </c>
      <c r="C191" s="16"/>
      <c r="D191" s="16"/>
      <c r="E191" s="16"/>
      <c r="F191" s="17"/>
      <c r="G191" s="17"/>
      <c r="H191" s="17"/>
      <c r="I191" s="18"/>
      <c r="J191" s="9"/>
    </row>
    <row r="192" spans="2:11" ht="21" x14ac:dyDescent="0.5">
      <c r="B192" s="28"/>
      <c r="C192" s="22"/>
      <c r="D192" s="22"/>
      <c r="E192" s="22"/>
      <c r="F192" s="23"/>
      <c r="G192" s="23"/>
      <c r="H192" s="23"/>
      <c r="I192" s="24"/>
      <c r="J192" s="9"/>
    </row>
    <row r="193" spans="2:10" x14ac:dyDescent="0.45">
      <c r="B193" s="8"/>
      <c r="C193" s="8"/>
      <c r="D193" s="8"/>
      <c r="E193" s="8"/>
      <c r="F193" s="9"/>
      <c r="G193" s="9"/>
      <c r="H193" s="9"/>
      <c r="I193" s="9"/>
      <c r="J193" s="9"/>
    </row>
    <row r="194" spans="2:10" hidden="1" x14ac:dyDescent="0.45">
      <c r="B194" s="8"/>
      <c r="C194" s="8"/>
      <c r="D194" s="8"/>
      <c r="E194" s="8"/>
      <c r="F194" s="9"/>
      <c r="G194" s="9"/>
      <c r="H194" s="9"/>
      <c r="I194" s="9"/>
      <c r="J194" s="9"/>
    </row>
  </sheetData>
  <sheetProtection algorithmName="SHA-512" hashValue="7xRPUM9piYdjlwZM+LFPWqk3d2lHKbUDzjBf2ETePuR45led1rTYxH5yxq6zHeS2XE+rwsfihSHcKp7W1wzXkA==" saltValue="5DPzt+cB3+FZ7rvv/dmx6A==" spinCount="100000" sheet="1" objects="1" scenarios="1"/>
  <mergeCells count="8">
    <mergeCell ref="C2:D2"/>
    <mergeCell ref="B167:J167"/>
    <mergeCell ref="B29:B123"/>
    <mergeCell ref="B5:J5"/>
    <mergeCell ref="C159:D159"/>
    <mergeCell ref="C160:D160"/>
    <mergeCell ref="C161:D161"/>
    <mergeCell ref="C162:D162"/>
  </mergeCells>
  <dataValidations count="1">
    <dataValidation type="list" allowBlank="1" showInputMessage="1" showErrorMessage="1" sqref="C2:D2" xr:uid="{00000000-0002-0000-0000-000000000000}">
      <formula1>$Y$1:$Y$3</formula1>
    </dataValidation>
  </dataValidations>
  <hyperlinks>
    <hyperlink ref="B164" r:id="rId1" xr:uid="{6FF4E079-7FFD-4E39-AEC4-50E3FD91B12A}"/>
    <hyperlink ref="J12" r:id="rId2" display="Call will be free of cost however,in case the number of calls exceeds 500 per month for a customer/BCN, Colt can charge the customer on used case basis. Here is the link for the charges" xr:uid="{0CBC89A2-9216-4855-A603-31A299D2CA35}"/>
    <hyperlink ref="J18" r:id="rId3" display="Call will be free of cost however,in case the number of calls exceeds 500 per month for a customer/BCN, Colt can charge the customer on used case basis. Here is the link for the charges" xr:uid="{797F7343-B204-482A-920D-333879AD9271}"/>
  </hyperlinks>
  <pageMargins left="0.31496062992125984" right="0.31496062992125984" top="0.15748031496062992" bottom="0.15748031496062992" header="0.31496062992125984" footer="0.31496062992125984"/>
  <pageSetup paperSize="9" scale="73" orientation="landscape" horizontalDpi="90" verticalDpi="90" r:id="rId4"/>
  <customProperties>
    <customPr name="EpmWorksheetKeyString_GUID" r:id="rId5"/>
  </customPropertie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854E0E78AD87D4199E26DEB62DD8D09" ma:contentTypeVersion="7" ma:contentTypeDescription="Create a new document." ma:contentTypeScope="" ma:versionID="21895b95ecfb9c38d6ac433039b8f9aa">
  <xsd:schema xmlns:xsd="http://www.w3.org/2001/XMLSchema" xmlns:xs="http://www.w3.org/2001/XMLSchema" xmlns:p="http://schemas.microsoft.com/office/2006/metadata/properties" xmlns:ns1="http://schemas.microsoft.com/sharepoint/v3" xmlns:ns2="16e07528-378e-41fc-a821-69a5822f1ce1" xmlns:ns3="2cc8716a-9274-4df6-9e5e-74b291916b2a" targetNamespace="http://schemas.microsoft.com/office/2006/metadata/properties" ma:root="true" ma:fieldsID="be13ebae29dce11ae76ef6a003697578" ns1:_="" ns2:_="" ns3:_="">
    <xsd:import namespace="http://schemas.microsoft.com/sharepoint/v3"/>
    <xsd:import namespace="16e07528-378e-41fc-a821-69a5822f1ce1"/>
    <xsd:import namespace="2cc8716a-9274-4df6-9e5e-74b291916b2a"/>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e07528-378e-41fc-a821-69a5822f1c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c8716a-9274-4df6-9e5e-74b291916b2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14F035-D73A-4355-93F6-B23D9A5E5DC8}">
  <ds:schemaRefs>
    <ds:schemaRef ds:uri="http://schemas.microsoft.com/sharepoint/v3/contenttype/forms"/>
  </ds:schemaRefs>
</ds:datastoreItem>
</file>

<file path=customXml/itemProps2.xml><?xml version="1.0" encoding="utf-8"?>
<ds:datastoreItem xmlns:ds="http://schemas.openxmlformats.org/officeDocument/2006/customXml" ds:itemID="{268FD40F-915A-4155-8752-E35D5ADE6F3A}">
  <ds:schemaRefs>
    <ds:schemaRef ds:uri="http://schemas.openxmlformats.org/package/2006/metadata/core-properties"/>
    <ds:schemaRef ds:uri="2cc8716a-9274-4df6-9e5e-74b291916b2a"/>
    <ds:schemaRef ds:uri="http://purl.org/dc/terms/"/>
    <ds:schemaRef ds:uri="http://schemas.microsoft.com/office/2006/documentManagement/types"/>
    <ds:schemaRef ds:uri="16e07528-378e-41fc-a821-69a5822f1ce1"/>
    <ds:schemaRef ds:uri="http://purl.org/dc/elements/1.1/"/>
    <ds:schemaRef ds:uri="http://schemas.microsoft.com/office/2006/metadata/properties"/>
    <ds:schemaRef ds:uri="http://schemas.microsoft.com/office/infopath/2007/PartnerControls"/>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13C4860C-7ED2-4990-A1AC-AD0FA93655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6e07528-378e-41fc-a821-69a5822f1ce1"/>
    <ds:schemaRef ds:uri="2cc8716a-9274-4df6-9e5e-74b291916b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Special No_UK</vt:lpstr>
      <vt:lpstr>Currency</vt:lpstr>
      <vt:lpstr>Currency_converter</vt:lpstr>
      <vt:lpstr>Currency_inword</vt:lpstr>
      <vt:lpstr>Currency_selected</vt:lpstr>
      <vt:lpstr>'Special No_UK'!Print_Area</vt:lpstr>
    </vt:vector>
  </TitlesOfParts>
  <Company>COLT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Goswami, Trilochan</dc:creator>
  <cp:lastModifiedBy>Relhan, Mansi</cp:lastModifiedBy>
  <dcterms:created xsi:type="dcterms:W3CDTF">2018-05-02T02:30:49Z</dcterms:created>
  <dcterms:modified xsi:type="dcterms:W3CDTF">2025-06-03T11:29:58Z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0x0101008854E0E78AD87D4199E26DEB62DD8D09</vt:lpwstr>
  </property>
</Properties>
</file>