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82B8A8B5-4D8F-4FB0-8FCD-0EF05E0684C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pecial No_IT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'Special No_IT'!$D$9:$G$49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">'Special No_IT'!$AI$9:$AI$11</definedName>
    <definedName name="dam">78000</definedName>
    <definedName name="DataFilter" localSheetId="0">[3]!DataFilter</definedName>
    <definedName name="DataFilter">[3]!DataFilter</definedName>
    <definedName name="DataSort" localSheetId="0">[3]!DataSort</definedName>
    <definedName name="DataSort">[3]!DataSort</definedName>
    <definedName name="default">'[2]Router Pricing Calc'!$C$1:$O$14</definedName>
    <definedName name="DT" localSheetId="0">[4]!TLTH1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 localSheetId="0">[4]!TLTH1</definedName>
    <definedName name="h">[4]!TLTH1</definedName>
    <definedName name="hh" localSheetId="0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 localSheetId="0">[5]!TLTH</definedName>
    <definedName name="j">[5]!TLTH</definedName>
    <definedName name="join">[1]logic!$J$23</definedName>
    <definedName name="khac">2</definedName>
    <definedName name="kp" localSheetId="0">[5]!TLTH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No_IT'!$B$1:$G$9</definedName>
    <definedName name="_xlnm.Print_Area">#REF!</definedName>
    <definedName name="_xlnm.Print_Titles" localSheetId="0">'Special No_IT'!$1:$1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 localSheetId="0">[4]!TLTH1</definedName>
    <definedName name="th">[4]!TLTH1</definedName>
    <definedName name="thue">6</definedName>
    <definedName name="TLTH" localSheetId="0">[7]!TLTH</definedName>
    <definedName name="TLTH">[7]!TLTH</definedName>
    <definedName name="TLTH1" localSheetId="0">[8]!TLTH1</definedName>
    <definedName name="TLTH1">[8]!TLTH1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4" i="4" l="1"/>
  <c r="AA2" i="4" l="1"/>
  <c r="H41" i="4" l="1"/>
  <c r="G41" i="4"/>
  <c r="D41" i="4"/>
  <c r="E41" i="4"/>
  <c r="F41" i="4"/>
  <c r="D40" i="4"/>
  <c r="F40" i="4"/>
  <c r="H40" i="4"/>
  <c r="E40" i="4"/>
  <c r="G40" i="4"/>
  <c r="H11" i="4"/>
  <c r="H36" i="4"/>
  <c r="H31" i="4"/>
  <c r="H27" i="4"/>
  <c r="H23" i="4"/>
  <c r="H19" i="4"/>
  <c r="H15" i="4"/>
  <c r="H10" i="4"/>
  <c r="H39" i="4"/>
  <c r="H35" i="4"/>
  <c r="H30" i="4"/>
  <c r="H26" i="4"/>
  <c r="H18" i="4"/>
  <c r="H14" i="4"/>
  <c r="H32" i="4"/>
  <c r="H25" i="4"/>
  <c r="H17" i="4"/>
  <c r="H28" i="4"/>
  <c r="H20" i="4"/>
  <c r="H12" i="4"/>
  <c r="H22" i="4"/>
  <c r="H38" i="4"/>
  <c r="H34" i="4"/>
  <c r="H33" i="4"/>
  <c r="H29" i="4"/>
  <c r="H13" i="4"/>
  <c r="H37" i="4"/>
  <c r="H24" i="4"/>
  <c r="H16" i="4"/>
  <c r="D9" i="4"/>
  <c r="E9" i="4"/>
  <c r="F9" i="4"/>
  <c r="G9" i="4"/>
  <c r="D10" i="4"/>
  <c r="D12" i="4"/>
  <c r="D15" i="4"/>
  <c r="D19" i="4"/>
  <c r="D23" i="4"/>
  <c r="D27" i="4"/>
  <c r="D31" i="4"/>
  <c r="D36" i="4"/>
  <c r="E10" i="4"/>
  <c r="E12" i="4"/>
  <c r="D16" i="4"/>
  <c r="D20" i="4"/>
  <c r="D24" i="4"/>
  <c r="D28" i="4"/>
  <c r="D37" i="4"/>
  <c r="D11" i="4"/>
  <c r="D13" i="4"/>
  <c r="D17" i="4"/>
  <c r="D21" i="4"/>
  <c r="D25" i="4"/>
  <c r="D29" i="4"/>
  <c r="D32" i="4"/>
  <c r="D33" i="4"/>
  <c r="D34" i="4"/>
  <c r="D38" i="4"/>
  <c r="E11" i="4"/>
  <c r="D14" i="4"/>
  <c r="D18" i="4"/>
  <c r="D22" i="4"/>
  <c r="D26" i="4"/>
  <c r="D30" i="4"/>
  <c r="D35" i="4"/>
  <c r="D39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</calcChain>
</file>

<file path=xl/sharedStrings.xml><?xml version="1.0" encoding="utf-8"?>
<sst xmlns="http://schemas.openxmlformats.org/spreadsheetml/2006/main" count="185" uniqueCount="105">
  <si>
    <t>Italy Special Services Numbers</t>
  </si>
  <si>
    <t>Dial Digits</t>
  </si>
  <si>
    <t>Service</t>
  </si>
  <si>
    <t>Per Call</t>
  </si>
  <si>
    <t>Per Minute Rate</t>
  </si>
  <si>
    <t>Set-up</t>
  </si>
  <si>
    <t>Peak</t>
  </si>
  <si>
    <t>Off-Peak</t>
  </si>
  <si>
    <t>Weekend</t>
  </si>
  <si>
    <t>Notes</t>
  </si>
  <si>
    <t>IN addition to the per call charge, there is a price of:
4,26€ up to 20 words
6,56€ up to 50 words
9,84€ up to 100 words
18,85€ up to 200 words
38,11€ up to 500 words
Billed via a thrid party.All above cost are without VAT</t>
  </si>
  <si>
    <t>UNIQUE NUMBER</t>
  </si>
  <si>
    <t>UNIQUE NUMBER BT ITALIA</t>
  </si>
  <si>
    <t>SHARE COST BT ITALIA</t>
  </si>
  <si>
    <t>SHARED COST ORANGE</t>
  </si>
  <si>
    <t>Per second Billing applies</t>
  </si>
  <si>
    <t>Time Bands:</t>
  </si>
  <si>
    <t xml:space="preserve">Weekends: 00.00 Sat to 23.59 Sun </t>
  </si>
  <si>
    <t>12XY</t>
  </si>
  <si>
    <t>SHARE COST TIM</t>
  </si>
  <si>
    <t>UNIQUE NUMBER TIM</t>
  </si>
  <si>
    <t xml:space="preserve">Depending on range owner ( max rate upto 0,12€ per call and 0,26€ per min.) </t>
  </si>
  <si>
    <t>CUSTOMARE CARE</t>
  </si>
  <si>
    <t xml:space="preserve">Depending on range owner ( max rate upto 0,10€ per call) </t>
  </si>
  <si>
    <t>PERSONAL NUMBER</t>
  </si>
  <si>
    <t>SHARE COST FIX</t>
  </si>
  <si>
    <t>SHARE COST VARIABLE</t>
  </si>
  <si>
    <t xml:space="preserve">Depending on range owner/provider (max rate upto 0,30€ per call and 1,5€ per min. or 2€ per call only) </t>
  </si>
  <si>
    <t xml:space="preserve">Depending on range owner ( max rate upto 0,10€ per call and 0,015€ per min.) </t>
  </si>
  <si>
    <t xml:space="preserve">Depending on range owner ( max rate upto 0,10€ per call and 0,06€ per min.) </t>
  </si>
  <si>
    <t xml:space="preserve">Depending on range owner ( max rate upto 0,30€ per call and 1,2€ per min.) </t>
  </si>
  <si>
    <t>PUBLIC UTILITY</t>
  </si>
  <si>
    <t>Select Currency</t>
  </si>
  <si>
    <t>EURO</t>
  </si>
  <si>
    <t>&lt;&lt;&lt;&lt;</t>
  </si>
  <si>
    <t>GBP</t>
  </si>
  <si>
    <t>USD</t>
  </si>
  <si>
    <t>CHF</t>
  </si>
  <si>
    <t>SEK</t>
  </si>
  <si>
    <t>SGD</t>
  </si>
  <si>
    <t>DKK</t>
  </si>
  <si>
    <t>€</t>
  </si>
  <si>
    <t>£</t>
  </si>
  <si>
    <t>$</t>
  </si>
  <si>
    <t>Notes EUR</t>
  </si>
  <si>
    <t>Notes GBP</t>
  </si>
  <si>
    <t>Notes USD</t>
  </si>
  <si>
    <t xml:space="preserve">Depending on range owner ( max rate upto 0,273£ per call and 1,092£ per min.) </t>
  </si>
  <si>
    <t xml:space="preserve">Depending on range owner ( max rate upto 0,1092£ per call and 0,2366£ per min.) </t>
  </si>
  <si>
    <t>IN addition to the per call charge, there is a price of:
3,876£ up to 20 words
5,9696£ up to 50 words
8,9544£ up to 100 words
18,85€ up to 200 words
38,11€ up to 500 words
Billed via a thrid party.All above cost are without VAT</t>
  </si>
  <si>
    <t xml:space="preserve">Depending on range owner ( max rate upto 0,091£ per call and 0,0546£ per min.) </t>
  </si>
  <si>
    <t xml:space="preserve">Depending on range owner ( max rate upto 0,091£ per call) </t>
  </si>
  <si>
    <t xml:space="preserve">Depending on range owner/provider (max rate upto 0,1092£ per call) </t>
  </si>
  <si>
    <t xml:space="preserve">Depending on range owner ( max rate upto 0,3591$ per call and 1,4365$ per min.) </t>
  </si>
  <si>
    <t xml:space="preserve">Depending on range owner ( max rate upto 0,091£ per call and 0,0136£ per min.) </t>
  </si>
  <si>
    <t xml:space="preserve">Depending on range owner ( max rate upto 1,4365$ per call and 0,3112$ per min.) </t>
  </si>
  <si>
    <t>IN addition to the per call charge, there is a price of:
5,0996$ up to 20 words
7,8529$ up to 50 words
11,7794$ up to 100 words
18,85€ up to 200 words
38,11€ up to 500 words
Billed via a thrid party.All above cost are without VAT</t>
  </si>
  <si>
    <t xml:space="preserve">Depending on range owner ( max rate upto 0,1436$ per call and 0,3112$ per min.) </t>
  </si>
  <si>
    <t xml:space="preserve">Depending on range owner ( max rate upto 0,1197$ per call and 0,0179$ per min.) </t>
  </si>
  <si>
    <t xml:space="preserve">Depending on range owner ( max rate upto 0,1197$ per call and 0,0718$ per min.) </t>
  </si>
  <si>
    <t xml:space="preserve">Depending on range owner ( max rate upto 0,1197$ per call) </t>
  </si>
  <si>
    <t xml:space="preserve">Depending on range owner/provider (max rate upto 0,1436$ per call) </t>
  </si>
  <si>
    <t>Manual Calculation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</si>
  <si>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</si>
  <si>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</si>
  <si>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</si>
  <si>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</si>
  <si>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</si>
  <si>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</si>
  <si>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</si>
  <si>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</si>
  <si>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</si>
  <si>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</si>
  <si>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</si>
  <si>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Bills are rounded to the next currency.    Bills are dispatched monthly</t>
  </si>
  <si>
    <t>Daytime: 08:00 to 17.59 Mon to Fri</t>
  </si>
  <si>
    <t>Economy:18.00 to 23.59 &amp; 00.00 to 07.59 Mon to Fri.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</si>
  <si>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</si>
  <si>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</si>
  <si>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</si>
  <si>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</si>
  <si>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>no cost for caller</t>
  </si>
  <si>
    <t>190, 191, 192xyz, 193, 194x, 195</t>
  </si>
  <si>
    <t>TELEGRAM SERVICE</t>
  </si>
  <si>
    <t>DIRECTORY ASSISTANCE SERVICES</t>
  </si>
  <si>
    <t>INTERNET ACCESS NUMBER</t>
  </si>
  <si>
    <t>701, 702</t>
  </si>
  <si>
    <t>UNIQUE NUMBER WINDTRE</t>
  </si>
  <si>
    <t>800, 803</t>
  </si>
  <si>
    <t>FREEPHONE</t>
  </si>
  <si>
    <t>Colt applies to TIM  Orgination rate (revenue)</t>
  </si>
  <si>
    <t>SHARE COST FIX TIM</t>
  </si>
  <si>
    <t>892, 893, 895,899</t>
  </si>
  <si>
    <t>PREMIUM SERVICE</t>
  </si>
  <si>
    <t>112, 113, 114, 115, 118</t>
  </si>
  <si>
    <t>EMERGENCY NUMBERS</t>
  </si>
  <si>
    <t>ENQUIRE NUMBER</t>
  </si>
  <si>
    <t>150x, 151x, 152x, 153x, 154x</t>
  </si>
  <si>
    <t>116xxx</t>
  </si>
  <si>
    <t>EUROPEAN HARMONIZED NUMBERS</t>
  </si>
  <si>
    <t>CUSTOMER CARE TIM</t>
  </si>
  <si>
    <t>130, 133, 139</t>
  </si>
  <si>
    <t xml:space="preserve">CUSTOMER CARE </t>
  </si>
  <si>
    <t>14x,155, 156, 157, 158, 159</t>
  </si>
  <si>
    <t>160, 170,176, 177, 180, 181, 187, 188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</si>
</sst>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0.000"/>
    <numFmt numFmtId="169" formatCode="&quot;?&quot;#,##0;&quot;?&quot;\-#,##0"/>
    <numFmt numFmtId="170" formatCode="0.0%;\(0.0%\)"/>
    <numFmt numFmtId="171" formatCode="##,#0#,,"/>
    <numFmt numFmtId="172" formatCode="0%;\(0%\)"/>
    <numFmt numFmtId="173" formatCode="0.0%"/>
    <numFmt numFmtId="174" formatCode="_ &quot;\&quot;* #,##0_ ;_ &quot;\&quot;* \-#,##0_ ;_ &quot;\&quot;* &quot;-&quot;_ ;_ @_ "/>
    <numFmt numFmtId="175" formatCode="&quot;\&quot;#,##0.00;[Red]&quot;\&quot;\-#,##0.00"/>
    <numFmt numFmtId="176" formatCode="_ &quot;\&quot;* #,##0.00_ ;_ &quot;\&quot;* \-#,##0.00_ ;_ &quot;\&quot;* &quot;-&quot;??_ ;_ @_ "/>
    <numFmt numFmtId="177" formatCode="&quot;\&quot;#,##0;[Red]&quot;\&quot;\-#,##0"/>
    <numFmt numFmtId="178" formatCode="_ * #,##0_ ;_ * \-#,##0_ ;_ * &quot;-&quot;_ ;_ @_ "/>
    <numFmt numFmtId="179" formatCode="#,##0;[Red]&quot;-&quot;#,##0"/>
    <numFmt numFmtId="180" formatCode="_ * #,##0.00_ ;_ * \-#,##0.00_ ;_ * &quot;-&quot;??_ ;_ @_ "/>
    <numFmt numFmtId="181" formatCode="#,##0.00;[Red]&quot;-&quot;#,##0.00"/>
    <numFmt numFmtId="182" formatCode="#,##0.0"/>
    <numFmt numFmtId="183" formatCode="#,##0,"/>
    <numFmt numFmtId="184" formatCode="_-* #,##0_-;\-* #,##0_-;_-* &quot;-&quot;??_-;_-@_-"/>
    <numFmt numFmtId="185" formatCode="0.0000"/>
    <numFmt numFmtId="186" formatCode="0.0000000"/>
    <numFmt numFmtId="187" formatCode="#,##0.0000000"/>
    <numFmt numFmtId="188" formatCode="0.000"/>
    <numFmt numFmtId="189" formatCode="_-* #,##0.00\ _€_-;\-* #,##0.00\ _€_-;_-* &quot;-&quot;??\ _€_-;_-@_-"/>
    <numFmt numFmtId="190" formatCode="#,##0.0_);\(#,##0.0\)"/>
    <numFmt numFmtId="191" formatCode="\$#,##0\ ;\(\$#,##0\)"/>
    <numFmt numFmtId="192" formatCode="_-* #,##0\ _D_M_-;\-* #,##0\ _D_M_-;_-* &quot;-&quot;\ _D_M_-;_-@_-"/>
    <numFmt numFmtId="193" formatCode="_-* #,##0.00\ _D_M_-;\-* #,##0.00\ _D_M_-;_-* &quot;-&quot;??\ _D_M_-;_-@_-"/>
    <numFmt numFmtId="194" formatCode="_-* #,##0.00\ [$€-1]_-;\-* #,##0.00\ [$€-1]_-;_-* &quot;-&quot;??\ [$€-1]_-"/>
    <numFmt numFmtId="195" formatCode=";;;"/>
    <numFmt numFmtId="196" formatCode="_(&quot;$&quot;* #,##0.0_);_(&quot;$&quot;* \(#,##0.0\);_(&quot;$&quot;* &quot;-&quot;??_);_(@_)"/>
    <numFmt numFmtId="197" formatCode="&quot;$&quot;#,##0;\-&quot;$&quot;#,##0"/>
    <numFmt numFmtId="198" formatCode="&quot;$&quot;#,##0;[Red]\-&quot;$&quot;#,##0"/>
    <numFmt numFmtId="199" formatCode="_-&quot;L.&quot;\ * #,##0_-;\-&quot;L.&quot;\ * #,##0_-;_-&quot;L.&quot;\ * &quot;-&quot;_-;_-@_-"/>
    <numFmt numFmtId="200" formatCode="_-* #,##0\ &quot;DM&quot;_-;\-* #,##0\ &quot;DM&quot;_-;_-* &quot;-&quot;\ &quot;DM&quot;_-;_-@_-"/>
    <numFmt numFmtId="201" formatCode="_-* #,##0.00\ &quot;DM&quot;_-;\-* #,##0.00\ &quot;DM&quot;_-;_-* &quot;-&quot;??\ &quot;DM&quot;_-;_-@_-"/>
    <numFmt numFmtId="202" formatCode="#,##0\ &quot;DM&quot;;\-#,##0\ &quot;DM&quot;"/>
    <numFmt numFmtId="203" formatCode="0&quot;.&quot;000%"/>
    <numFmt numFmtId="204" formatCode="&quot;￥&quot;#,##0;&quot;￥&quot;\-#,##0"/>
    <numFmt numFmtId="205" formatCode="00&quot;.&quot;000"/>
    <numFmt numFmtId="206" formatCode="_-&quot;$&quot;* #,##0_-;\-&quot;$&quot;* #,##0_-;_-&quot;$&quot;* &quot;-&quot;_-;_-@_-"/>
    <numFmt numFmtId="207" formatCode="_-&quot;$&quot;* #,##0.00_-;\-&quot;$&quot;* #,##0.00_-;_-&quot;$&quot;* &quot;-&quot;??_-;_-@_-"/>
    <numFmt numFmtId="208" formatCode="&quot;€&quot;\ #,##0.00000"/>
    <numFmt numFmtId="209" formatCode="[$€-410]\ #,##0.00000"/>
    <numFmt numFmtId="210" formatCode="_-* #,##0.0_-;\-* #,##0.0_-;_-* &quot;-&quot;?_-;_-@_-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name val=".VnTime"/>
      <family val="2"/>
    </font>
    <font>
      <sz val="10"/>
      <name val="Arial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0"/>
      <name val="Helv"/>
    </font>
    <font>
      <sz val="10"/>
      <name val="Helv"/>
      <family val="2"/>
    </font>
    <font>
      <sz val="10"/>
      <color indexed="8"/>
      <name val="Arial"/>
      <family val="2"/>
    </font>
    <font>
      <sz val="12"/>
      <name val="바탕체"/>
      <family val="1"/>
      <charset val="255"/>
    </font>
    <font>
      <sz val="10"/>
      <name val="Times New Roman"/>
      <family val="1"/>
    </font>
    <font>
      <sz val="10"/>
      <name val="MS Sans Serif"/>
      <family val="2"/>
    </font>
    <font>
      <sz val="13"/>
      <name val="Tms Rmn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i/>
      <sz val="10"/>
      <color indexed="23"/>
      <name val="Arial"/>
      <family val="2"/>
    </font>
    <font>
      <sz val="9"/>
      <name val="ＭＳ ゴシック"/>
      <family val="3"/>
      <charset val="128"/>
    </font>
    <font>
      <sz val="8"/>
      <name val="Times New Roman"/>
      <family val="1"/>
    </font>
    <font>
      <sz val="10"/>
      <name val="Geneva"/>
    </font>
    <font>
      <sz val="12"/>
      <name val="µ¸¿òÃ¼"/>
      <family val="3"/>
      <charset val="129"/>
    </font>
    <font>
      <sz val="12"/>
      <name val="Helv"/>
      <family val="2"/>
    </font>
    <font>
      <sz val="12"/>
      <name val="Arial"/>
      <family val="2"/>
    </font>
    <font>
      <b/>
      <sz val="8"/>
      <name val="Arial Narrow"/>
      <family val="2"/>
    </font>
    <font>
      <b/>
      <sz val="10"/>
      <name val="Helv"/>
    </font>
    <font>
      <b/>
      <sz val="13"/>
      <name val="Tms Rmn"/>
    </font>
    <font>
      <b/>
      <sz val="10"/>
      <color indexed="21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b/>
      <sz val="10"/>
      <color indexed="23"/>
      <name val="Arial"/>
      <family val="2"/>
    </font>
    <font>
      <sz val="10"/>
      <name val="MS Serif"/>
      <family val="1"/>
    </font>
    <font>
      <sz val="10"/>
      <name val="Courier"/>
      <family val="3"/>
    </font>
    <font>
      <b/>
      <sz val="10"/>
      <color indexed="9"/>
      <name val="Arial"/>
      <family val="2"/>
    </font>
    <font>
      <sz val="10"/>
      <color indexed="16"/>
      <name val="MS Serif"/>
      <family val="1"/>
    </font>
    <font>
      <sz val="12"/>
      <name val="Tms Rmn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color indexed="17"/>
      <name val="Arial"/>
      <family val="2"/>
    </font>
    <font>
      <sz val="12"/>
      <name val="Helv"/>
    </font>
    <font>
      <sz val="10"/>
      <color indexed="21"/>
      <name val="Arial"/>
      <family val="2"/>
    </font>
    <font>
      <sz val="12"/>
      <color indexed="18"/>
      <name val="Helv"/>
    </font>
    <font>
      <sz val="12"/>
      <color indexed="9"/>
      <name val="Helv"/>
    </font>
    <font>
      <sz val="14"/>
      <name val=".VnTime"/>
      <family val="2"/>
    </font>
    <font>
      <i/>
      <sz val="9"/>
      <color indexed="12"/>
      <name val="Helv"/>
    </font>
    <font>
      <sz val="13"/>
      <name val=".VnTime"/>
      <family val="2"/>
    </font>
    <font>
      <sz val="8"/>
      <name val="Tahoma"/>
      <family val="2"/>
    </font>
    <font>
      <b/>
      <sz val="10"/>
      <color indexed="18"/>
      <name val="Arial"/>
      <family val="2"/>
    </font>
    <font>
      <b/>
      <sz val="22"/>
      <color indexed="18"/>
      <name val="Times New Roman"/>
      <family val="1"/>
    </font>
    <font>
      <sz val="10"/>
      <name val="Arial"/>
      <family val="2"/>
      <charset val="177"/>
    </font>
    <font>
      <b/>
      <sz val="16"/>
      <color indexed="56"/>
      <name val="Arial"/>
      <family val="2"/>
    </font>
    <font>
      <sz val="22"/>
      <color indexed="56"/>
      <name val="Arial"/>
      <family val="2"/>
    </font>
    <font>
      <sz val="10"/>
      <name val="Tms Rmn"/>
    </font>
    <font>
      <b/>
      <sz val="10"/>
      <name val="MS Sans Serif"/>
      <family val="2"/>
    </font>
    <font>
      <sz val="8"/>
      <name val="Wingdings"/>
      <charset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i/>
      <sz val="10"/>
      <name val="Helv"/>
    </font>
    <font>
      <sz val="10"/>
      <color indexed="16"/>
      <name val="Arial"/>
      <family val="2"/>
    </font>
    <font>
      <b/>
      <sz val="8"/>
      <color indexed="8"/>
      <name val="Helv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2"/>
    </font>
    <font>
      <sz val="10"/>
      <name val="굴림체"/>
      <family val="3"/>
    </font>
    <font>
      <sz val="9"/>
      <name val="Arial"/>
      <family val="2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0"/>
      <color rgb="FFFF0000"/>
      <name val="Verdana"/>
      <family val="2"/>
    </font>
    <font>
      <sz val="11"/>
      <name val="Arial"/>
      <family val="2"/>
    </font>
    <font>
      <b/>
      <sz val="13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rgb="FF008080"/>
      <name val="Arial"/>
      <family val="2"/>
    </font>
    <font>
      <b/>
      <sz val="12"/>
      <color rgb="FF008080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0"/>
      <color theme="1"/>
      <name val="Verdana"/>
      <family val="2"/>
    </font>
    <font>
      <sz val="11"/>
      <color theme="1"/>
      <name val="Webdings"/>
      <family val="1"/>
      <charset val="2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56"/>
        <bgColor indexed="64"/>
      </patternFill>
    </fill>
    <fill>
      <patternFill patternType="solid">
        <fgColor rgb="FF00A59B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57"/>
      </left>
      <right style="hair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19">
    <xf numFmtId="0" fontId="0" fillId="0" borderId="0"/>
    <xf numFmtId="0" fontId="3" fillId="0" borderId="0" applyNumberFormat="0" applyFill="0" applyBorder="0" applyAlignment="0" applyProtection="0"/>
    <xf numFmtId="0" fontId="4" fillId="0" borderId="0">
      <alignment vertical="top"/>
    </xf>
    <xf numFmtId="0" fontId="4" fillId="0" borderId="0"/>
    <xf numFmtId="0" fontId="4" fillId="0" borderId="0"/>
    <xf numFmtId="3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>
      <alignment vertical="top"/>
    </xf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3" fillId="0" borderId="0">
      <alignment vertical="top"/>
    </xf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70" fontId="4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6" fillId="0" borderId="0"/>
    <xf numFmtId="172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3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18" fillId="4" borderId="0"/>
    <xf numFmtId="0" fontId="19" fillId="5" borderId="3" applyFont="0" applyFill="0" applyAlignment="0">
      <alignment vertical="center" wrapText="1"/>
    </xf>
    <xf numFmtId="0" fontId="20" fillId="4" borderId="0"/>
    <xf numFmtId="0" fontId="21" fillId="4" borderId="0"/>
    <xf numFmtId="0" fontId="22" fillId="0" borderId="0">
      <alignment wrapText="1"/>
    </xf>
    <xf numFmtId="0" fontId="23" fillId="0" borderId="0"/>
    <xf numFmtId="174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7" fillId="0" borderId="0">
      <alignment horizontal="center"/>
    </xf>
    <xf numFmtId="0" fontId="28" fillId="0" borderId="4" applyFont="0" applyFill="0" applyBorder="0" applyAlignment="0" applyProtection="0">
      <alignment horizontal="center" vertical="center"/>
    </xf>
    <xf numFmtId="0" fontId="29" fillId="0" borderId="0">
      <alignment horizontal="center" wrapText="1"/>
      <protection locked="0"/>
    </xf>
    <xf numFmtId="9" fontId="4" fillId="6" borderId="0">
      <protection locked="0"/>
    </xf>
    <xf numFmtId="0" fontId="4" fillId="6" borderId="0"/>
    <xf numFmtId="178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181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" fillId="7" borderId="0"/>
    <xf numFmtId="182" fontId="4" fillId="0" borderId="2">
      <alignment wrapText="1"/>
      <protection locked="0"/>
    </xf>
    <xf numFmtId="0" fontId="25" fillId="0" borderId="0"/>
    <xf numFmtId="0" fontId="31" fillId="0" borderId="0"/>
    <xf numFmtId="0" fontId="25" fillId="0" borderId="0"/>
    <xf numFmtId="37" fontId="32" fillId="0" borderId="0"/>
    <xf numFmtId="183" fontId="4" fillId="0" borderId="0" applyFill="0" applyBorder="0" applyAlignment="0"/>
    <xf numFmtId="184" fontId="4" fillId="0" borderId="0" applyFill="0" applyBorder="0" applyAlignment="0"/>
    <xf numFmtId="185" fontId="4" fillId="0" borderId="0" applyFill="0" applyBorder="0" applyAlignment="0"/>
    <xf numFmtId="186" fontId="4" fillId="0" borderId="0" applyFill="0" applyBorder="0" applyAlignment="0"/>
    <xf numFmtId="170" fontId="15" fillId="0" borderId="0" applyFill="0" applyBorder="0" applyAlignment="0"/>
    <xf numFmtId="187" fontId="15" fillId="0" borderId="0" applyFill="0" applyBorder="0" applyAlignment="0"/>
    <xf numFmtId="188" fontId="15" fillId="0" borderId="0" applyFill="0" applyBorder="0" applyAlignment="0"/>
    <xf numFmtId="184" fontId="4" fillId="0" borderId="0" applyFill="0" applyBorder="0" applyAlignment="0"/>
    <xf numFmtId="0" fontId="33" fillId="0" borderId="0">
      <alignment horizontal="left" vertical="center"/>
    </xf>
    <xf numFmtId="0" fontId="34" fillId="8" borderId="0" applyProtection="0">
      <alignment horizontal="left" vertical="center"/>
    </xf>
    <xf numFmtId="0" fontId="35" fillId="0" borderId="5" applyNumberFormat="0" applyProtection="0">
      <alignment horizontal="center"/>
    </xf>
    <xf numFmtId="0" fontId="36" fillId="0" borderId="1" applyNumberFormat="0" applyFill="0" applyProtection="0">
      <alignment horizontal="center"/>
    </xf>
    <xf numFmtId="0" fontId="37" fillId="0" borderId="0">
      <alignment horizontal="center" vertical="center" wrapText="1"/>
    </xf>
    <xf numFmtId="0" fontId="38" fillId="0" borderId="6"/>
    <xf numFmtId="187" fontId="15" fillId="0" borderId="0" applyFont="0" applyFill="0" applyBorder="0" applyAlignment="0" applyProtection="0"/>
    <xf numFmtId="167" fontId="39" fillId="0" borderId="0" applyFont="0" applyFill="0" applyBorder="0" applyAlignment="0" applyProtection="0"/>
    <xf numFmtId="189" fontId="4" fillId="0" borderId="0" applyFont="0" applyFill="0" applyBorder="0" applyAlignment="0" applyProtection="0"/>
    <xf numFmtId="37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>
      <alignment horizontal="left"/>
    </xf>
    <xf numFmtId="0" fontId="41" fillId="0" borderId="0" applyNumberFormat="0" applyAlignment="0">
      <alignment horizontal="left"/>
    </xf>
    <xf numFmtId="0" fontId="42" fillId="0" borderId="0" applyNumberFormat="0" applyAlignment="0"/>
    <xf numFmtId="0" fontId="43" fillId="9" borderId="2">
      <alignment horizontal="right" wrapText="1"/>
    </xf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91" fontId="4" fillId="0" borderId="0" applyFont="0" applyFill="0" applyBorder="0" applyAlignment="0" applyProtection="0"/>
    <xf numFmtId="42" fontId="4" fillId="0" borderId="2"/>
    <xf numFmtId="0" fontId="4" fillId="0" borderId="0" applyNumberFormat="0" applyFont="0" applyBorder="0" applyProtection="0">
      <alignment vertical="top"/>
      <protection locked="0"/>
    </xf>
    <xf numFmtId="0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4" fillId="0" borderId="0" applyNumberFormat="0" applyAlignment="0">
      <alignment horizontal="left"/>
    </xf>
    <xf numFmtId="0" fontId="45" fillId="0" borderId="0" applyNumberFormat="0" applyFont="0" applyFill="0" applyBorder="0" applyAlignment="0">
      <protection locked="0"/>
    </xf>
    <xf numFmtId="19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46" fillId="4" borderId="0" applyNumberFormat="0" applyBorder="0" applyAlignment="0" applyProtection="0"/>
    <xf numFmtId="0" fontId="47" fillId="0" borderId="7" applyNumberFormat="0" applyAlignment="0" applyProtection="0">
      <alignment horizontal="left" vertical="center"/>
    </xf>
    <xf numFmtId="0" fontId="47" fillId="0" borderId="8">
      <alignment horizontal="left" vertical="center"/>
    </xf>
    <xf numFmtId="0" fontId="48" fillId="0" borderId="9">
      <alignment horizontal="center"/>
    </xf>
    <xf numFmtId="0" fontId="48" fillId="0" borderId="0">
      <alignment horizontal="center"/>
    </xf>
    <xf numFmtId="0" fontId="49" fillId="9" borderId="10">
      <alignment horizontal="center" vertical="center" wrapText="1"/>
    </xf>
    <xf numFmtId="195" fontId="28" fillId="0" borderId="0" applyFont="0" applyFill="0" applyBorder="0" applyAlignment="0" applyProtection="0">
      <alignment horizontal="center" vertical="center"/>
    </xf>
    <xf numFmtId="10" fontId="46" fillId="10" borderId="2" applyNumberFormat="0" applyBorder="0" applyAlignment="0" applyProtection="0"/>
    <xf numFmtId="190" fontId="50" fillId="11" borderId="0"/>
    <xf numFmtId="0" fontId="51" fillId="12" borderId="11">
      <alignment horizontal="center" vertical="center"/>
      <protection locked="0"/>
    </xf>
    <xf numFmtId="3" fontId="51" fillId="12" borderId="0">
      <alignment horizontal="center" vertical="center"/>
      <protection locked="0"/>
    </xf>
    <xf numFmtId="9" fontId="51" fillId="12" borderId="12">
      <alignment horizontal="center" vertical="center"/>
      <protection locked="0"/>
    </xf>
    <xf numFmtId="0" fontId="51" fillId="12" borderId="13">
      <alignment horizontal="center" vertical="center"/>
      <protection locked="0"/>
    </xf>
    <xf numFmtId="0" fontId="30" fillId="0" borderId="0"/>
    <xf numFmtId="0" fontId="52" fillId="0" borderId="0" applyNumberFormat="0" applyFill="0" applyBorder="0" applyAlignment="0" applyProtection="0"/>
    <xf numFmtId="190" fontId="53" fillId="13" borderId="0"/>
    <xf numFmtId="0" fontId="28" fillId="0" borderId="0" applyFont="0" applyFill="0" applyBorder="0" applyProtection="0">
      <alignment horizontal="center" vertical="center"/>
    </xf>
    <xf numFmtId="19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3" fillId="0" borderId="0" applyNumberFormat="0" applyFont="0" applyFill="0" applyAlignment="0"/>
    <xf numFmtId="196" fontId="54" fillId="0" borderId="0"/>
    <xf numFmtId="0" fontId="4" fillId="0" borderId="0"/>
    <xf numFmtId="0" fontId="1" fillId="0" borderId="0"/>
    <xf numFmtId="0" fontId="37" fillId="0" borderId="0"/>
    <xf numFmtId="0" fontId="51" fillId="0" borderId="0"/>
    <xf numFmtId="0" fontId="11" fillId="0" borderId="0" applyNumberFormat="0" applyFill="0" applyBorder="0" applyAlignment="0" applyProtection="0">
      <alignment horizontal="center"/>
    </xf>
    <xf numFmtId="0" fontId="55" fillId="0" borderId="0" applyNumberFormat="0" applyAlignment="0">
      <alignment vertical="top"/>
    </xf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7" fillId="0" borderId="0"/>
    <xf numFmtId="40" fontId="4" fillId="14" borderId="0">
      <alignment horizontal="right"/>
    </xf>
    <xf numFmtId="0" fontId="4" fillId="4" borderId="0">
      <alignment horizontal="right"/>
    </xf>
    <xf numFmtId="0" fontId="43" fillId="15" borderId="0"/>
    <xf numFmtId="0" fontId="58" fillId="0" borderId="0" applyBorder="0">
      <alignment horizontal="centerContinuous"/>
    </xf>
    <xf numFmtId="0" fontId="59" fillId="0" borderId="0" applyBorder="0">
      <alignment horizontal="centerContinuous"/>
    </xf>
    <xf numFmtId="0" fontId="60" fillId="0" borderId="2" applyFill="0" applyProtection="0">
      <alignment vertical="center" wrapText="1"/>
      <protection locked="0"/>
    </xf>
    <xf numFmtId="0" fontId="61" fillId="15" borderId="0"/>
    <xf numFmtId="0" fontId="62" fillId="15" borderId="10"/>
    <xf numFmtId="14" fontId="29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197" fontId="63" fillId="0" borderId="0"/>
    <xf numFmtId="37" fontId="4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64" fillId="0" borderId="9">
      <alignment horizontal="center"/>
    </xf>
    <xf numFmtId="3" fontId="16" fillId="0" borderId="0" applyFont="0" applyFill="0" applyBorder="0" applyAlignment="0" applyProtection="0"/>
    <xf numFmtId="0" fontId="16" fillId="16" borderId="0" applyNumberFormat="0" applyFont="0" applyBorder="0" applyAlignment="0" applyProtection="0"/>
    <xf numFmtId="0" fontId="65" fillId="17" borderId="0" applyNumberFormat="0" applyFont="0" applyBorder="0" applyAlignment="0">
      <alignment horizontal="center"/>
    </xf>
    <xf numFmtId="0" fontId="37" fillId="18" borderId="0"/>
    <xf numFmtId="3" fontId="13" fillId="0" borderId="0">
      <alignment horizontal="center" vertical="center"/>
    </xf>
    <xf numFmtId="3" fontId="66" fillId="0" borderId="0">
      <alignment horizontal="center" vertical="center"/>
    </xf>
    <xf numFmtId="184" fontId="67" fillId="0" borderId="11">
      <alignment vertical="center"/>
    </xf>
    <xf numFmtId="4" fontId="66" fillId="0" borderId="0">
      <alignment horizontal="center" vertical="center"/>
    </xf>
    <xf numFmtId="4" fontId="66" fillId="0" borderId="0">
      <alignment horizontal="center" vertical="center"/>
    </xf>
    <xf numFmtId="10" fontId="66" fillId="0" borderId="0">
      <alignment horizontal="center" vertical="center"/>
    </xf>
    <xf numFmtId="173" fontId="67" fillId="0" borderId="2">
      <alignment horizontal="center"/>
    </xf>
    <xf numFmtId="173" fontId="68" fillId="0" borderId="2">
      <alignment horizontal="center"/>
    </xf>
    <xf numFmtId="0" fontId="66" fillId="0" borderId="0">
      <alignment horizontal="center" vertical="center"/>
    </xf>
    <xf numFmtId="49" fontId="67" fillId="0" borderId="2">
      <alignment horizontal="center"/>
    </xf>
    <xf numFmtId="0" fontId="68" fillId="0" borderId="2">
      <alignment horizontal="center"/>
    </xf>
    <xf numFmtId="198" fontId="4" fillId="0" borderId="0" applyNumberFormat="0" applyFill="0" applyBorder="0" applyAlignment="0" applyProtection="0">
      <alignment horizontal="left"/>
    </xf>
    <xf numFmtId="0" fontId="3" fillId="0" borderId="0" applyNumberFormat="0" applyFill="0" applyBorder="0" applyAlignment="0" applyProtection="0"/>
    <xf numFmtId="0" fontId="65" fillId="1" borderId="8" applyNumberFormat="0" applyFont="0" applyAlignment="0">
      <alignment horizontal="center"/>
    </xf>
    <xf numFmtId="0" fontId="69" fillId="0" borderId="0" applyNumberFormat="0" applyFill="0" applyBorder="0" applyAlignment="0">
      <alignment horizontal="center"/>
    </xf>
    <xf numFmtId="0" fontId="4" fillId="0" borderId="0"/>
    <xf numFmtId="0" fontId="70" fillId="0" borderId="5" applyNumberFormat="0" applyFill="0" applyBorder="0" applyAlignment="0" applyProtection="0">
      <alignment horizontal="center"/>
    </xf>
    <xf numFmtId="0" fontId="4" fillId="0" borderId="0"/>
    <xf numFmtId="4" fontId="4" fillId="0" borderId="0" applyProtection="0">
      <protection locked="0"/>
    </xf>
    <xf numFmtId="0" fontId="37" fillId="4" borderId="0"/>
    <xf numFmtId="0" fontId="71" fillId="0" borderId="0"/>
    <xf numFmtId="40" fontId="72" fillId="0" borderId="0" applyBorder="0">
      <alignment horizontal="right"/>
    </xf>
    <xf numFmtId="0" fontId="56" fillId="0" borderId="0" applyNumberForma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202" fontId="77" fillId="0" borderId="0" applyFont="0" applyFill="0" applyBorder="0" applyAlignment="0" applyProtection="0"/>
    <xf numFmtId="203" fontId="77" fillId="0" borderId="0" applyFont="0" applyFill="0" applyBorder="0" applyAlignment="0" applyProtection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78" fillId="0" borderId="0"/>
    <xf numFmtId="0" fontId="33" fillId="0" borderId="0"/>
    <xf numFmtId="165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4" fillId="0" borderId="0"/>
    <xf numFmtId="206" fontId="79" fillId="0" borderId="0" applyFont="0" applyFill="0" applyBorder="0" applyAlignment="0" applyProtection="0"/>
    <xf numFmtId="6" fontId="81" fillId="0" borderId="0" applyFont="0" applyFill="0" applyBorder="0" applyAlignment="0" applyProtection="0"/>
    <xf numFmtId="207" fontId="79" fillId="0" borderId="0" applyFont="0" applyFill="0" applyBorder="0" applyAlignment="0" applyProtection="0"/>
    <xf numFmtId="195" fontId="80" fillId="0" borderId="14">
      <alignment horizontal="center"/>
    </xf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>
      <alignment vertical="center"/>
    </xf>
    <xf numFmtId="0" fontId="4" fillId="0" borderId="0"/>
    <xf numFmtId="167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84" fillId="0" borderId="0" xfId="0" applyFont="1" applyAlignment="1">
      <alignment horizontal="left"/>
    </xf>
    <xf numFmtId="0" fontId="84" fillId="0" borderId="0" xfId="0" applyFont="1"/>
    <xf numFmtId="0" fontId="2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208" fontId="85" fillId="3" borderId="2" xfId="0" applyNumberFormat="1" applyFont="1" applyFill="1" applyBorder="1" applyAlignment="1">
      <alignment horizontal="right"/>
    </xf>
    <xf numFmtId="0" fontId="85" fillId="0" borderId="2" xfId="0" applyFont="1" applyBorder="1" applyAlignment="1">
      <alignment horizontal="left" vertical="center" wrapText="1"/>
    </xf>
    <xf numFmtId="0" fontId="85" fillId="2" borderId="2" xfId="0" applyFont="1" applyFill="1" applyBorder="1" applyAlignment="1">
      <alignment horizontal="justify" vertical="center"/>
    </xf>
    <xf numFmtId="209" fontId="85" fillId="3" borderId="2" xfId="0" applyNumberFormat="1" applyFont="1" applyFill="1" applyBorder="1" applyAlignment="1">
      <alignment horizontal="right"/>
    </xf>
    <xf numFmtId="209" fontId="85" fillId="3" borderId="2" xfId="0" applyNumberFormat="1" applyFont="1" applyFill="1" applyBorder="1" applyAlignment="1">
      <alignment horizontal="center"/>
    </xf>
    <xf numFmtId="0" fontId="85" fillId="2" borderId="2" xfId="0" applyFont="1" applyFill="1" applyBorder="1" applyAlignment="1">
      <alignment vertical="center"/>
    </xf>
    <xf numFmtId="208" fontId="85" fillId="3" borderId="2" xfId="0" applyNumberFormat="1" applyFont="1" applyFill="1" applyBorder="1" applyAlignment="1">
      <alignment horizontal="center"/>
    </xf>
    <xf numFmtId="0" fontId="86" fillId="19" borderId="2" xfId="0" applyFont="1" applyFill="1" applyBorder="1" applyAlignment="1">
      <alignment horizontal="left"/>
    </xf>
    <xf numFmtId="0" fontId="86" fillId="19" borderId="14" xfId="0" applyFont="1" applyFill="1" applyBorder="1" applyAlignment="1">
      <alignment horizontal="left"/>
    </xf>
    <xf numFmtId="0" fontId="86" fillId="19" borderId="17" xfId="0" applyFont="1" applyFill="1" applyBorder="1" applyAlignment="1">
      <alignment horizontal="left"/>
    </xf>
    <xf numFmtId="0" fontId="87" fillId="0" borderId="0" xfId="0" applyFont="1"/>
    <xf numFmtId="0" fontId="86" fillId="19" borderId="14" xfId="0" applyFont="1" applyFill="1" applyBorder="1"/>
    <xf numFmtId="0" fontId="86" fillId="19" borderId="8" xfId="0" applyFont="1" applyFill="1" applyBorder="1"/>
    <xf numFmtId="0" fontId="86" fillId="19" borderId="15" xfId="0" applyFont="1" applyFill="1" applyBorder="1"/>
    <xf numFmtId="0" fontId="85" fillId="2" borderId="2" xfId="0" applyFont="1" applyFill="1" applyBorder="1" applyAlignment="1">
      <alignment horizontal="left" vertical="center"/>
    </xf>
    <xf numFmtId="209" fontId="85" fillId="3" borderId="2" xfId="0" applyNumberFormat="1" applyFont="1" applyFill="1" applyBorder="1" applyAlignment="1">
      <alignment horizontal="right" vertical="center"/>
    </xf>
    <xf numFmtId="209" fontId="85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85" fillId="2" borderId="2" xfId="0" applyFont="1" applyFill="1" applyBorder="1" applyAlignment="1">
      <alignment horizontal="left" vertical="center" wrapText="1"/>
    </xf>
    <xf numFmtId="0" fontId="89" fillId="0" borderId="19" xfId="217" quotePrefix="1" applyFont="1" applyBorder="1" applyAlignment="1">
      <alignment horizontal="center" vertical="center"/>
    </xf>
    <xf numFmtId="0" fontId="90" fillId="0" borderId="0" xfId="217" applyFont="1" applyAlignment="1">
      <alignment horizontal="left" vertical="center" indent="1"/>
    </xf>
    <xf numFmtId="0" fontId="91" fillId="0" borderId="2" xfId="217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92" fillId="0" borderId="2" xfId="217" applyFont="1" applyBorder="1"/>
    <xf numFmtId="0" fontId="93" fillId="0" borderId="2" xfId="0" applyFont="1" applyBorder="1"/>
    <xf numFmtId="0" fontId="94" fillId="0" borderId="2" xfId="0" applyFont="1" applyBorder="1"/>
    <xf numFmtId="0" fontId="2" fillId="0" borderId="0" xfId="0" applyFont="1" applyAlignment="1">
      <alignment vertical="center"/>
    </xf>
    <xf numFmtId="0" fontId="86" fillId="19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95" fillId="0" borderId="0" xfId="0" applyFont="1" applyAlignment="1">
      <alignment vertical="center"/>
    </xf>
    <xf numFmtId="167" fontId="88" fillId="0" borderId="2" xfId="218" applyFont="1" applyBorder="1" applyAlignment="1">
      <alignment horizontal="center" vertical="center" wrapText="1"/>
    </xf>
    <xf numFmtId="209" fontId="85" fillId="0" borderId="2" xfId="0" applyNumberFormat="1" applyFont="1" applyBorder="1" applyAlignment="1" applyProtection="1">
      <alignment horizontal="right"/>
      <protection hidden="1"/>
    </xf>
    <xf numFmtId="209" fontId="85" fillId="0" borderId="2" xfId="0" applyNumberFormat="1" applyFont="1" applyBorder="1" applyAlignment="1" applyProtection="1">
      <alignment horizontal="right" vertical="center"/>
      <protection hidden="1"/>
    </xf>
    <xf numFmtId="208" fontId="85" fillId="0" borderId="2" xfId="0" applyNumberFormat="1" applyFont="1" applyBorder="1" applyAlignment="1" applyProtection="1">
      <alignment horizontal="right"/>
      <protection hidden="1"/>
    </xf>
    <xf numFmtId="208" fontId="85" fillId="0" borderId="2" xfId="0" quotePrefix="1" applyNumberFormat="1" applyFont="1" applyBorder="1" applyAlignment="1" applyProtection="1">
      <alignment horizontal="right"/>
      <protection hidden="1"/>
    </xf>
    <xf numFmtId="0" fontId="87" fillId="0" borderId="21" xfId="0" applyFont="1" applyBorder="1" applyAlignment="1">
      <alignment vertical="center"/>
    </xf>
    <xf numFmtId="0" fontId="88" fillId="0" borderId="22" xfId="0" applyFont="1" applyBorder="1" applyAlignment="1">
      <alignment vertical="center"/>
    </xf>
    <xf numFmtId="210" fontId="88" fillId="0" borderId="22" xfId="0" applyNumberFormat="1" applyFont="1" applyBorder="1" applyAlignment="1">
      <alignment vertical="center"/>
    </xf>
    <xf numFmtId="0" fontId="87" fillId="0" borderId="6" xfId="0" applyFont="1" applyBorder="1" applyAlignment="1">
      <alignment vertical="center"/>
    </xf>
    <xf numFmtId="0" fontId="88" fillId="0" borderId="0" xfId="0" applyFont="1" applyAlignment="1">
      <alignment vertical="center"/>
    </xf>
    <xf numFmtId="210" fontId="88" fillId="0" borderId="0" xfId="0" applyNumberFormat="1" applyFont="1" applyAlignment="1">
      <alignment vertical="center"/>
    </xf>
    <xf numFmtId="0" fontId="88" fillId="0" borderId="6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88" fillId="0" borderId="16" xfId="0" applyFont="1" applyBorder="1" applyAlignment="1">
      <alignment vertical="center"/>
    </xf>
    <xf numFmtId="0" fontId="88" fillId="0" borderId="1" xfId="0" applyFont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18" xfId="0" applyFont="1" applyBorder="1"/>
    <xf numFmtId="0" fontId="89" fillId="0" borderId="20" xfId="217" applyFont="1" applyBorder="1" applyAlignment="1" applyProtection="1">
      <alignment horizontal="center" vertical="center"/>
      <protection locked="0"/>
    </xf>
    <xf numFmtId="0" fontId="86" fillId="19" borderId="16" xfId="0" applyFont="1" applyFill="1" applyBorder="1" applyAlignment="1">
      <alignment horizontal="center"/>
    </xf>
    <xf numFmtId="0" fontId="86" fillId="19" borderId="1" xfId="0" applyFont="1" applyFill="1" applyBorder="1" applyAlignment="1">
      <alignment horizontal="center"/>
    </xf>
    <xf numFmtId="0" fontId="86" fillId="19" borderId="18" xfId="0" applyFont="1" applyFill="1" applyBorder="1" applyAlignment="1">
      <alignment horizontal="center"/>
    </xf>
    <xf numFmtId="0" fontId="85" fillId="0" borderId="2" xfId="0" applyFont="1" applyBorder="1" applyAlignment="1">
      <alignment vertical="center"/>
    </xf>
    <xf numFmtId="0" fontId="85" fillId="0" borderId="2" xfId="0" applyFont="1" applyBorder="1" applyAlignment="1">
      <alignment horizontal="left" vertical="center"/>
    </xf>
    <xf numFmtId="0" fontId="85" fillId="0" borderId="2" xfId="0" applyFont="1" applyBorder="1" applyAlignment="1">
      <alignment horizontal="justify" vertical="center"/>
    </xf>
    <xf numFmtId="0" fontId="86" fillId="19" borderId="16" xfId="0" applyFont="1" applyFill="1" applyBorder="1" applyAlignment="1">
      <alignment horizontal="center"/>
    </xf>
    <xf numFmtId="0" fontId="86" fillId="19" borderId="1" xfId="0" applyFont="1" applyFill="1" applyBorder="1" applyAlignment="1">
      <alignment horizontal="center"/>
    </xf>
    <xf numFmtId="0" fontId="86" fillId="19" borderId="18" xfId="0" applyFont="1" applyFill="1" applyBorder="1" applyAlignment="1">
      <alignment horizontal="center"/>
    </xf>
  </cellXfs>
  <cellStyles count="219">
    <cellStyle name="          _x000d__x000a_shell=progman.exe_x000d__x000a_m" xfId="1" xr:uid="{00000000-0005-0000-0000-000000000000}"/>
    <cellStyle name="%" xfId="2" xr:uid="{00000000-0005-0000-0000-000001000000}"/>
    <cellStyle name="% 2" xfId="3" xr:uid="{00000000-0005-0000-0000-000002000000}"/>
    <cellStyle name="%_COLT_Link_&amp;_LANLink_Pricing_Tools_with_CPE_Solutions_V10_03.02" xfId="4" xr:uid="{00000000-0005-0000-0000-000003000000}"/>
    <cellStyle name=",." xfId="5" xr:uid="{00000000-0005-0000-0000-000004000000}"/>
    <cellStyle name="??" xfId="6" xr:uid="{00000000-0005-0000-0000-000005000000}"/>
    <cellStyle name="?? [0.00]_PRODUCT DETAIL Q1" xfId="7" xr:uid="{00000000-0005-0000-0000-000006000000}"/>
    <cellStyle name="?? [0]" xfId="8" xr:uid="{00000000-0005-0000-0000-000007000000}"/>
    <cellStyle name="???? [0.00]_PRODUCT DETAIL Q1" xfId="9" xr:uid="{00000000-0005-0000-0000-000008000000}"/>
    <cellStyle name="????_PRODUCT DETAIL Q1" xfId="10" xr:uid="{00000000-0005-0000-0000-000009000000}"/>
    <cellStyle name="???[0]_Book1" xfId="11" xr:uid="{00000000-0005-0000-0000-00000A000000}"/>
    <cellStyle name="???_95" xfId="12" xr:uid="{00000000-0005-0000-0000-00000B000000}"/>
    <cellStyle name="??_(????)??????" xfId="13" xr:uid="{00000000-0005-0000-0000-00000C000000}"/>
    <cellStyle name="_7.0 Monthly_Waterfall_Chart" xfId="14" xr:uid="{00000000-0005-0000-0000-00000D000000}"/>
    <cellStyle name="_7.0 Monthly_Waterfall_Chart_Tech GP &amp; Area by Top20_Japan" xfId="15" xr:uid="{00000000-0005-0000-0000-00000E000000}"/>
    <cellStyle name="_Book2" xfId="16" xr:uid="{00000000-0005-0000-0000-00000F000000}"/>
    <cellStyle name="_COGS Verizon Update 0925 1600" xfId="17" xr:uid="{00000000-0005-0000-0000-000010000000}"/>
    <cellStyle name="_colt_lan_link_price_book" xfId="18" xr:uid="{00000000-0005-0000-0000-000011000000}"/>
    <cellStyle name="_colt_san_link_price_book_ISO" xfId="19" xr:uid="{00000000-0005-0000-0000-000012000000}"/>
    <cellStyle name="_Copy of COLT_Link_Pricing_Tools V09_05.05_cpe2" xfId="20" xr:uid="{00000000-0005-0000-0000-000013000000}"/>
    <cellStyle name="_Detail Report-REG &amp; FTH" xfId="21" xr:uid="{00000000-0005-0000-0000-000014000000}"/>
    <cellStyle name="_IP Access UBB Pricing v1.23" xfId="22" xr:uid="{00000000-0005-0000-0000-000015000000}"/>
    <cellStyle name="_Japan" xfId="23" xr:uid="{00000000-0005-0000-0000-000016000000}"/>
    <cellStyle name="_Japan_Tech GP &amp; Area by Top20_Japan" xfId="24" xr:uid="{00000000-0005-0000-0000-000017000000}"/>
    <cellStyle name="_Margin Analyses - COLT Total Phase 2 ver 11 NEW Routers 13.08.07" xfId="25" xr:uid="{00000000-0005-0000-0000-000018000000}"/>
    <cellStyle name="_MBD CMS Pricing Tool(1)" xfId="26" xr:uid="{00000000-0005-0000-0000-000019000000}"/>
    <cellStyle name="_PLCOLTtotalBottom and Security V00 without  Min Rev Latest" xfId="27" xr:uid="{00000000-0005-0000-0000-00001A000000}"/>
    <cellStyle name="_Sheet2" xfId="28" xr:uid="{00000000-0005-0000-0000-00001B000000}"/>
    <cellStyle name="_Sheet3" xfId="29" xr:uid="{00000000-0005-0000-0000-00001C000000}"/>
    <cellStyle name="_Spain" xfId="30" xr:uid="{00000000-0005-0000-0000-00001D000000}"/>
    <cellStyle name="_Summary Sheets" xfId="31" xr:uid="{00000000-0005-0000-0000-00001E000000}"/>
    <cellStyle name="_Summary Sheets_Tech GP &amp; Area by Top20_Japan" xfId="32" xr:uid="{00000000-0005-0000-0000-00001F000000}"/>
    <cellStyle name="_Tech GP &amp; Area by Top20_Japan" xfId="33" xr:uid="{00000000-0005-0000-0000-000020000000}"/>
    <cellStyle name="_Version Template (For tools)" xfId="34" xr:uid="{00000000-0005-0000-0000-000021000000}"/>
    <cellStyle name="’Ê‰Ý [0.00]_Region Orders (2)" xfId="35" xr:uid="{00000000-0005-0000-0000-000022000000}"/>
    <cellStyle name="’Ê‰Ý_Region Orders (2)" xfId="36" xr:uid="{00000000-0005-0000-0000-000023000000}"/>
    <cellStyle name="•W€_Pacific Region P&amp;L" xfId="37" xr:uid="{00000000-0005-0000-0000-000024000000}"/>
    <cellStyle name="0%" xfId="38" xr:uid="{00000000-0005-0000-0000-000025000000}"/>
    <cellStyle name="0,0_x000d__x000a_NA_x000d__x000a_" xfId="39" xr:uid="{00000000-0005-0000-0000-000026000000}"/>
    <cellStyle name="0,0_x000d__x000a_NA_x000d__x000a_ 2" xfId="40" xr:uid="{00000000-0005-0000-0000-000027000000}"/>
    <cellStyle name="0,0_x000d__x000a_NA_x000d__x000a__colt_ip_access_add-ons_pricing_tool_V10_12.04" xfId="41" xr:uid="{00000000-0005-0000-0000-000028000000}"/>
    <cellStyle name="0.0%" xfId="42" xr:uid="{00000000-0005-0000-0000-000029000000}"/>
    <cellStyle name="0.00%" xfId="43" xr:uid="{00000000-0005-0000-0000-00002A000000}"/>
    <cellStyle name="1" xfId="44" xr:uid="{00000000-0005-0000-0000-00002B000000}"/>
    <cellStyle name="18" xfId="45" xr:uid="{00000000-0005-0000-0000-00002C000000}"/>
    <cellStyle name="2" xfId="46" xr:uid="{00000000-0005-0000-0000-00002D000000}"/>
    <cellStyle name="3" xfId="47" xr:uid="{00000000-0005-0000-0000-00002E000000}"/>
    <cellStyle name="4" xfId="48" xr:uid="{00000000-0005-0000-0000-00002F000000}"/>
    <cellStyle name="6" xfId="49" xr:uid="{00000000-0005-0000-0000-000030000000}"/>
    <cellStyle name="ÅëÈ­ [0]_¿ì¹°Åë" xfId="50" xr:uid="{00000000-0005-0000-0000-000031000000}"/>
    <cellStyle name="AeE­ [0]_INQUIRY ¿µ¾÷AßAø " xfId="51" xr:uid="{00000000-0005-0000-0000-000032000000}"/>
    <cellStyle name="ÅëÈ­ [0]_S" xfId="52" xr:uid="{00000000-0005-0000-0000-000033000000}"/>
    <cellStyle name="ÅëÈ­_¿ì¹°Åë" xfId="53" xr:uid="{00000000-0005-0000-0000-000034000000}"/>
    <cellStyle name="AeE­_INQUIRY ¿µ¾÷AßAø " xfId="54" xr:uid="{00000000-0005-0000-0000-000035000000}"/>
    <cellStyle name="ÅëÈ­_S" xfId="55" xr:uid="{00000000-0005-0000-0000-000036000000}"/>
    <cellStyle name="Alert" xfId="56" xr:uid="{00000000-0005-0000-0000-000037000000}"/>
    <cellStyle name="APPEAR" xfId="57" xr:uid="{00000000-0005-0000-0000-000038000000}"/>
    <cellStyle name="args.style" xfId="58" xr:uid="{00000000-0005-0000-0000-000039000000}"/>
    <cellStyle name="AssumptionPercent" xfId="59" xr:uid="{00000000-0005-0000-0000-00003A000000}"/>
    <cellStyle name="Assumptiontext" xfId="60" xr:uid="{00000000-0005-0000-0000-00003B000000}"/>
    <cellStyle name="ÄÞ¸¶ [0]_¿ì¹°Åë" xfId="61" xr:uid="{00000000-0005-0000-0000-00003C000000}"/>
    <cellStyle name="AÞ¸¶ [0]_INQUIRY ¿?¾÷AßAø " xfId="62" xr:uid="{00000000-0005-0000-0000-00003D000000}"/>
    <cellStyle name="ÄÞ¸¶ [0]_S" xfId="63" xr:uid="{00000000-0005-0000-0000-00003E000000}"/>
    <cellStyle name="ÄÞ¸¶_¿ì¹°Åë" xfId="64" xr:uid="{00000000-0005-0000-0000-00003F000000}"/>
    <cellStyle name="AÞ¸¶_INQUIRY ¿?¾÷AßAø " xfId="65" xr:uid="{00000000-0005-0000-0000-000040000000}"/>
    <cellStyle name="ÄÞ¸¶_S" xfId="66" xr:uid="{00000000-0005-0000-0000-000041000000}"/>
    <cellStyle name="AutoFormat Options" xfId="67" xr:uid="{00000000-0005-0000-0000-000042000000}"/>
    <cellStyle name="axlcolour" xfId="68" xr:uid="{00000000-0005-0000-0000-000043000000}"/>
    <cellStyle name="BKWmas" xfId="69" xr:uid="{00000000-0005-0000-0000-000044000000}"/>
    <cellStyle name="C?AØ_¿?¾÷CoE² " xfId="70" xr:uid="{00000000-0005-0000-0000-000045000000}"/>
    <cellStyle name="Ç¥ÁØ_´çÃÊ±¸ÀÔ»ý»ê" xfId="71" xr:uid="{00000000-0005-0000-0000-000046000000}"/>
    <cellStyle name="C￥AØ_¿μ¾÷CoE² " xfId="72" xr:uid="{00000000-0005-0000-0000-000047000000}"/>
    <cellStyle name="Ç¥ÁØ_S" xfId="73" xr:uid="{00000000-0005-0000-0000-000048000000}"/>
    <cellStyle name="Calc Currency (0)" xfId="74" xr:uid="{00000000-0005-0000-0000-000049000000}"/>
    <cellStyle name="Calc Currency (2)" xfId="75" xr:uid="{00000000-0005-0000-0000-00004A000000}"/>
    <cellStyle name="Calc Percent (0)" xfId="76" xr:uid="{00000000-0005-0000-0000-00004B000000}"/>
    <cellStyle name="Calc Percent (1)" xfId="77" xr:uid="{00000000-0005-0000-0000-00004C000000}"/>
    <cellStyle name="Calc Percent (2)" xfId="78" xr:uid="{00000000-0005-0000-0000-00004D000000}"/>
    <cellStyle name="Calc Units (0)" xfId="79" xr:uid="{00000000-0005-0000-0000-00004E000000}"/>
    <cellStyle name="Calc Units (1)" xfId="80" xr:uid="{00000000-0005-0000-0000-00004F000000}"/>
    <cellStyle name="Calc Units (2)" xfId="81" xr:uid="{00000000-0005-0000-0000-000050000000}"/>
    <cellStyle name="Cells From DB" xfId="82" xr:uid="{00000000-0005-0000-0000-000051000000}"/>
    <cellStyle name="CHART LEVEL T" xfId="83" xr:uid="{00000000-0005-0000-0000-000052000000}"/>
    <cellStyle name="Cheapest" xfId="84" xr:uid="{00000000-0005-0000-0000-000053000000}"/>
    <cellStyle name="Col Heads" xfId="85" xr:uid="{00000000-0005-0000-0000-000054000000}"/>
    <cellStyle name="COLUMNHeadingBold" xfId="86" xr:uid="{00000000-0005-0000-0000-000055000000}"/>
    <cellStyle name="COLUMNS" xfId="87" xr:uid="{00000000-0005-0000-0000-000056000000}"/>
    <cellStyle name="Comma" xfId="218" builtinId="3"/>
    <cellStyle name="Comma [00]" xfId="88" xr:uid="{00000000-0005-0000-0000-000058000000}"/>
    <cellStyle name="Comma 2" xfId="89" xr:uid="{00000000-0005-0000-0000-000059000000}"/>
    <cellStyle name="Comma 3" xfId="90" xr:uid="{00000000-0005-0000-0000-00005A000000}"/>
    <cellStyle name="Comma,0" xfId="91" xr:uid="{00000000-0005-0000-0000-00005B000000}"/>
    <cellStyle name="Comma,1" xfId="92" xr:uid="{00000000-0005-0000-0000-00005C000000}"/>
    <cellStyle name="Comma,2" xfId="93" xr:uid="{00000000-0005-0000-0000-00005D000000}"/>
    <cellStyle name="Comma0" xfId="94" xr:uid="{00000000-0005-0000-0000-00005E000000}"/>
    <cellStyle name="Comments" xfId="95" xr:uid="{00000000-0005-0000-0000-00005F000000}"/>
    <cellStyle name="Copied" xfId="96" xr:uid="{00000000-0005-0000-0000-000060000000}"/>
    <cellStyle name="COST1" xfId="97" xr:uid="{00000000-0005-0000-0000-000061000000}"/>
    <cellStyle name="CPA_HEADINGS" xfId="98" xr:uid="{00000000-0005-0000-0000-000062000000}"/>
    <cellStyle name="Currency,0" xfId="99" xr:uid="{00000000-0005-0000-0000-000063000000}"/>
    <cellStyle name="Currency,2" xfId="100" xr:uid="{00000000-0005-0000-0000-000064000000}"/>
    <cellStyle name="Currency0" xfId="101" xr:uid="{00000000-0005-0000-0000-000065000000}"/>
    <cellStyle name="Data_Cell" xfId="102" xr:uid="{00000000-0005-0000-0000-000066000000}"/>
    <cellStyle name="database" xfId="103" xr:uid="{00000000-0005-0000-0000-000067000000}"/>
    <cellStyle name="Date" xfId="104" xr:uid="{00000000-0005-0000-0000-000068000000}"/>
    <cellStyle name="Dezimal [0]__Ph1_electronic_costs" xfId="105" xr:uid="{00000000-0005-0000-0000-000069000000}"/>
    <cellStyle name="Dezimal__Ph1_electronic_costs" xfId="106" xr:uid="{00000000-0005-0000-0000-00006A000000}"/>
    <cellStyle name="Entered" xfId="107" xr:uid="{00000000-0005-0000-0000-00006B000000}"/>
    <cellStyle name="Entry" xfId="108" xr:uid="{00000000-0005-0000-0000-00006C000000}"/>
    <cellStyle name="Euro" xfId="109" xr:uid="{00000000-0005-0000-0000-00006D000000}"/>
    <cellStyle name="Fixed" xfId="110" xr:uid="{00000000-0005-0000-0000-00006E000000}"/>
    <cellStyle name="Grey" xfId="111" xr:uid="{00000000-0005-0000-0000-00006F000000}"/>
    <cellStyle name="Header1" xfId="112" xr:uid="{00000000-0005-0000-0000-000070000000}"/>
    <cellStyle name="Header2" xfId="113" xr:uid="{00000000-0005-0000-0000-000071000000}"/>
    <cellStyle name="HEADINGS" xfId="114" xr:uid="{00000000-0005-0000-0000-000072000000}"/>
    <cellStyle name="HEADINGSTOP" xfId="115" xr:uid="{00000000-0005-0000-0000-000073000000}"/>
    <cellStyle name="HEADINGSwithBorder" xfId="116" xr:uid="{00000000-0005-0000-0000-000074000000}"/>
    <cellStyle name="HIDE" xfId="117" xr:uid="{00000000-0005-0000-0000-000075000000}"/>
    <cellStyle name="Input [yellow]" xfId="118" xr:uid="{00000000-0005-0000-0000-000076000000}"/>
    <cellStyle name="Input Cells" xfId="119" xr:uid="{00000000-0005-0000-0000-000077000000}"/>
    <cellStyle name="InputCells" xfId="120" xr:uid="{00000000-0005-0000-0000-000078000000}"/>
    <cellStyle name="InputCellsNumber" xfId="121" xr:uid="{00000000-0005-0000-0000-000079000000}"/>
    <cellStyle name="InputCellsPercent" xfId="122" xr:uid="{00000000-0005-0000-0000-00007A000000}"/>
    <cellStyle name="InputCellswithBorder" xfId="123" xr:uid="{00000000-0005-0000-0000-00007B000000}"/>
    <cellStyle name="Jun" xfId="124" xr:uid="{00000000-0005-0000-0000-00007C000000}"/>
    <cellStyle name="Linked" xfId="125" xr:uid="{00000000-0005-0000-0000-00007D000000}"/>
    <cellStyle name="Linked Cells" xfId="126" xr:uid="{00000000-0005-0000-0000-00007E000000}"/>
    <cellStyle name="MARK" xfId="127" xr:uid="{00000000-0005-0000-0000-00007F000000}"/>
    <cellStyle name="Migliaia (0)_COLT_IT_ServiceMatrix-OHS-VIDEO_v1.0" xfId="128" xr:uid="{00000000-0005-0000-0000-000080000000}"/>
    <cellStyle name="Milliers [0]_French Matrix" xfId="129" xr:uid="{00000000-0005-0000-0000-000081000000}"/>
    <cellStyle name="Milliers_French Matrix" xfId="130" xr:uid="{00000000-0005-0000-0000-000082000000}"/>
    <cellStyle name="Monétaire [0]_French Matrix" xfId="131" xr:uid="{00000000-0005-0000-0000-000083000000}"/>
    <cellStyle name="Monétaire_French Matrix" xfId="132" xr:uid="{00000000-0005-0000-0000-000084000000}"/>
    <cellStyle name="n" xfId="133" xr:uid="{00000000-0005-0000-0000-000085000000}"/>
    <cellStyle name="Normal" xfId="0" builtinId="0"/>
    <cellStyle name="Normal - Style1" xfId="134" xr:uid="{00000000-0005-0000-0000-000087000000}"/>
    <cellStyle name="Normal 2" xfId="135" xr:uid="{00000000-0005-0000-0000-000088000000}"/>
    <cellStyle name="Normal 3" xfId="136" xr:uid="{00000000-0005-0000-0000-000089000000}"/>
    <cellStyle name="Normal_Non-Geo 2" xfId="217" xr:uid="{00000000-0005-0000-0000-00008A000000}"/>
    <cellStyle name="NormalHA" xfId="137" xr:uid="{00000000-0005-0000-0000-00008B000000}"/>
    <cellStyle name="NormalText" xfId="138" xr:uid="{00000000-0005-0000-0000-00008C000000}"/>
    <cellStyle name="NotCheapest" xfId="139" xr:uid="{00000000-0005-0000-0000-00008D000000}"/>
    <cellStyle name="Obsolete" xfId="140" xr:uid="{00000000-0005-0000-0000-00008E000000}"/>
    <cellStyle name="Œ…‹æØ‚è [0.00]_Region Orders (2)" xfId="141" xr:uid="{00000000-0005-0000-0000-00008F000000}"/>
    <cellStyle name="Œ…‹æØ‚è_Region Orders (2)" xfId="142" xr:uid="{00000000-0005-0000-0000-000090000000}"/>
    <cellStyle name="oft Excel]_x000d__x000a_Comment=The open=/f lines load custom functions into the Paste Function list._x000d__x000a_Maximized=2_x000d__x000a_Basics=1_x000d__x000a_A" xfId="143" xr:uid="{00000000-0005-0000-0000-000091000000}"/>
    <cellStyle name="oft Excel]_x000d__x000a_Comment=The open=/f lines load custom functions into the Paste Function list._x000d__x000a_Maximized=3_x000d__x000a_Basics=1_x000d__x000a_A" xfId="144" xr:uid="{00000000-0005-0000-0000-000092000000}"/>
    <cellStyle name="Option" xfId="145" xr:uid="{00000000-0005-0000-0000-000093000000}"/>
    <cellStyle name="Output Amounts" xfId="146" xr:uid="{00000000-0005-0000-0000-000094000000}"/>
    <cellStyle name="Output Column Headings" xfId="147" xr:uid="{00000000-0005-0000-0000-000095000000}"/>
    <cellStyle name="Output Line Items" xfId="148" xr:uid="{00000000-0005-0000-0000-000096000000}"/>
    <cellStyle name="Output Report Heading" xfId="149" xr:uid="{00000000-0005-0000-0000-000097000000}"/>
    <cellStyle name="Output Report Title" xfId="150" xr:uid="{00000000-0005-0000-0000-000098000000}"/>
    <cellStyle name="page" xfId="151" xr:uid="{00000000-0005-0000-0000-000099000000}"/>
    <cellStyle name="pageHeader" xfId="152" xr:uid="{00000000-0005-0000-0000-00009A000000}"/>
    <cellStyle name="pageHeaderwithBorder" xfId="153" xr:uid="{00000000-0005-0000-0000-00009B000000}"/>
    <cellStyle name="per.style" xfId="154" xr:uid="{00000000-0005-0000-0000-00009C000000}"/>
    <cellStyle name="Percent [2]" xfId="155" xr:uid="{00000000-0005-0000-0000-00009D000000}"/>
    <cellStyle name="pricing" xfId="156" xr:uid="{00000000-0005-0000-0000-00009E000000}"/>
    <cellStyle name="PropGenCurrencyFormat" xfId="157" xr:uid="{00000000-0005-0000-0000-00009F000000}"/>
    <cellStyle name="PSChar" xfId="158" xr:uid="{00000000-0005-0000-0000-0000A0000000}"/>
    <cellStyle name="PSDate" xfId="159" xr:uid="{00000000-0005-0000-0000-0000A1000000}"/>
    <cellStyle name="PSDec" xfId="160" xr:uid="{00000000-0005-0000-0000-0000A2000000}"/>
    <cellStyle name="PSHeading" xfId="161" xr:uid="{00000000-0005-0000-0000-0000A3000000}"/>
    <cellStyle name="PSInt" xfId="162" xr:uid="{00000000-0005-0000-0000-0000A4000000}"/>
    <cellStyle name="PSSpacer" xfId="163" xr:uid="{00000000-0005-0000-0000-0000A5000000}"/>
    <cellStyle name="regstoresfromspecstores" xfId="164" xr:uid="{00000000-0005-0000-0000-0000A6000000}"/>
    <cellStyle name="Result" xfId="165" xr:uid="{00000000-0005-0000-0000-0000A7000000}"/>
    <cellStyle name="ResultNumber" xfId="166" xr:uid="{00000000-0005-0000-0000-0000A8000000}"/>
    <cellStyle name="ResultNumberBold" xfId="167" xr:uid="{00000000-0005-0000-0000-0000A9000000}"/>
    <cellStyle name="ResultNumberBorder" xfId="168" xr:uid="{00000000-0005-0000-0000-0000AA000000}"/>
    <cellStyle name="ResultNumberDecimal" xfId="169" xr:uid="{00000000-0005-0000-0000-0000AB000000}"/>
    <cellStyle name="ResultNumberDecimalThousand" xfId="170" xr:uid="{00000000-0005-0000-0000-0000AC000000}"/>
    <cellStyle name="ResultPercent." xfId="171" xr:uid="{00000000-0005-0000-0000-0000AD000000}"/>
    <cellStyle name="ResultPercentBorder" xfId="172" xr:uid="{00000000-0005-0000-0000-0000AE000000}"/>
    <cellStyle name="ResultPercentBordercpa" xfId="173" xr:uid="{00000000-0005-0000-0000-0000AF000000}"/>
    <cellStyle name="ResultText" xfId="174" xr:uid="{00000000-0005-0000-0000-0000B0000000}"/>
    <cellStyle name="ResultTextborder" xfId="175" xr:uid="{00000000-0005-0000-0000-0000B1000000}"/>
    <cellStyle name="ResultTextCPA" xfId="176" xr:uid="{00000000-0005-0000-0000-0000B2000000}"/>
    <cellStyle name="RevList" xfId="177" xr:uid="{00000000-0005-0000-0000-0000B3000000}"/>
    <cellStyle name="s]_x000d__x000a_spooler=yes_x000d__x000a_load=_x000d__x000a_Beep=yes_x000d__x000a_NullPort=None_x000d__x000a_BorderWidth=3_x000d__x000a_CursorBlinkRate=1200_x000d__x000a_DoubleClickSpeed=452_x000d__x000a_Programs=co" xfId="178" xr:uid="{00000000-0005-0000-0000-0000B4000000}"/>
    <cellStyle name="SHADEDSTORES" xfId="179" xr:uid="{00000000-0005-0000-0000-0000B5000000}"/>
    <cellStyle name="specstores" xfId="180" xr:uid="{00000000-0005-0000-0000-0000B6000000}"/>
    <cellStyle name="Standaard_Belgie Euro" xfId="181" xr:uid="{00000000-0005-0000-0000-0000B7000000}"/>
    <cellStyle name="Standard" xfId="182" xr:uid="{00000000-0005-0000-0000-0000B8000000}"/>
    <cellStyle name="Style 1" xfId="183" xr:uid="{00000000-0005-0000-0000-0000B9000000}"/>
    <cellStyle name="style1" xfId="184" xr:uid="{00000000-0005-0000-0000-0000BA000000}"/>
    <cellStyle name="Sub Headings" xfId="185" xr:uid="{00000000-0005-0000-0000-0000BB000000}"/>
    <cellStyle name="SubHeadings" xfId="186" xr:uid="{00000000-0005-0000-0000-0000BC000000}"/>
    <cellStyle name="Subtotal" xfId="187" xr:uid="{00000000-0005-0000-0000-0000BD000000}"/>
    <cellStyle name="þ_x001d_ð·_x000c_æþ'_x000d_ßþU_x0001_Ø_x0005_ü_x0014__x0007__x0001__x0001_" xfId="188" xr:uid="{00000000-0005-0000-0000-0000BE000000}"/>
    <cellStyle name="Valuta (0)_COLT_IT_InterAccessADSL_ServiceMatrix_v2.0" xfId="189" xr:uid="{00000000-0005-0000-0000-0000BF000000}"/>
    <cellStyle name="Währung [0]__Ph1_electronic_costs" xfId="190" xr:uid="{00000000-0005-0000-0000-0000C0000000}"/>
    <cellStyle name="Währung__Ph1_electronic_costs" xfId="191" xr:uid="{00000000-0005-0000-0000-0000C1000000}"/>
    <cellStyle name="xuan" xfId="192" xr:uid="{00000000-0005-0000-0000-0000C2000000}"/>
    <cellStyle name=" [0.00]_ Att. 1- Cover" xfId="214" xr:uid="{00000000-0005-0000-0000-0000C3000000}"/>
    <cellStyle name="_ Att. 1- Cover" xfId="215" xr:uid="{00000000-0005-0000-0000-0000C4000000}"/>
    <cellStyle name="?_ Att. 1- Cover" xfId="216" xr:uid="{00000000-0005-0000-0000-0000C5000000}"/>
    <cellStyle name="똿뗦먛귟 [0.00]_PRODUCT DETAIL Q1" xfId="193" xr:uid="{00000000-0005-0000-0000-0000C6000000}"/>
    <cellStyle name="똿뗦먛귟_PRODUCT DETAIL Q1" xfId="194" xr:uid="{00000000-0005-0000-0000-0000C7000000}"/>
    <cellStyle name="믅됞 [0.00]_PRODUCT DETAIL Q1" xfId="195" xr:uid="{00000000-0005-0000-0000-0000C8000000}"/>
    <cellStyle name="믅됞_PRODUCT DETAIL Q1" xfId="196" xr:uid="{00000000-0005-0000-0000-0000C9000000}"/>
    <cellStyle name="백분율_95" xfId="197" xr:uid="{00000000-0005-0000-0000-0000CA000000}"/>
    <cellStyle name="뷭?_BOOKSHIP" xfId="198" xr:uid="{00000000-0005-0000-0000-0000CB000000}"/>
    <cellStyle name="콤마 [0]_1202" xfId="199" xr:uid="{00000000-0005-0000-0000-0000CC000000}"/>
    <cellStyle name="콤마_1202" xfId="200" xr:uid="{00000000-0005-0000-0000-0000CD000000}"/>
    <cellStyle name="통화 [0]_1202" xfId="201" xr:uid="{00000000-0005-0000-0000-0000CE000000}"/>
    <cellStyle name="통화_1202" xfId="202" xr:uid="{00000000-0005-0000-0000-0000CF000000}"/>
    <cellStyle name="표준_(정보부문)월별인원계획" xfId="203" xr:uid="{00000000-0005-0000-0000-0000D0000000}"/>
    <cellStyle name="一般_00Q3902REV.1" xfId="204" xr:uid="{00000000-0005-0000-0000-0000D1000000}"/>
    <cellStyle name="千分位[0]_00Q3902REV.1" xfId="205" xr:uid="{00000000-0005-0000-0000-0000D2000000}"/>
    <cellStyle name="千分位_00Q3902REV.1" xfId="206" xr:uid="{00000000-0005-0000-0000-0000D3000000}"/>
    <cellStyle name="桁区切り [0.00]_7月5日提出（HZM）" xfId="207" xr:uid="{00000000-0005-0000-0000-0000D4000000}"/>
    <cellStyle name="桁区切り_08-00 NET Summary" xfId="208" xr:uid="{00000000-0005-0000-0000-0000D5000000}"/>
    <cellStyle name="標準_(A1)BOQ " xfId="209" xr:uid="{00000000-0005-0000-0000-0000D6000000}"/>
    <cellStyle name="貨幣 [0]_00Q3902REV.1" xfId="210" xr:uid="{00000000-0005-0000-0000-0000D7000000}"/>
    <cellStyle name="貨幣[0]_BRE" xfId="211" xr:uid="{00000000-0005-0000-0000-0000D8000000}"/>
    <cellStyle name="貨幣_00Q3902REV.1" xfId="212" xr:uid="{00000000-0005-0000-0000-0000D9000000}"/>
    <cellStyle name="非表示" xfId="213" xr:uid="{00000000-0005-0000-0000-0000D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DE0"/>
      <rgbColor rgb="00FFFFFF"/>
      <rgbColor rgb="00009FBB"/>
      <rgbColor rgb="0000FF00"/>
      <rgbColor rgb="00808080"/>
      <rgbColor rgb="00FFFF00"/>
      <rgbColor rgb="00FF00FF"/>
      <rgbColor rgb="0000FFFF"/>
      <rgbColor rgb="009F905D"/>
      <rgbColor rgb="00ECE7DA"/>
      <rgbColor rgb="00BFD171"/>
      <rgbColor rgb="00D0C5A7"/>
      <rgbColor rgb="00800080"/>
      <rgbColor rgb="00515049"/>
      <rgbColor rgb="00C0C0C0"/>
      <rgbColor rgb="00B94A1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DBC300"/>
      <rgbColor rgb="00BCB088"/>
      <rgbColor rgb="00BE006B"/>
      <rgbColor rgb="00969696"/>
      <rgbColor rgb="00A1BF35"/>
      <rgbColor rgb="00339966"/>
      <rgbColor rgb="00CCEBF9"/>
      <rgbColor rgb="007FCEEF"/>
      <rgbColor rgb="004CBAE9"/>
      <rgbColor rgb="00993366"/>
      <rgbColor rgb="00D2DF9C"/>
      <rgbColor rgb="00EDF2D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3952875</xdr:colOff>
      <xdr:row>0</xdr:row>
      <xdr:rowOff>45243</xdr:rowOff>
    </xdr:from>
    <xdr:to>
      <xdr:col>7</xdr:col>
      <xdr:colOff>5463267</xdr:colOff>
      <xdr:row>4</xdr:row>
      <xdr:rowOff>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1" y="45243"/>
          <a:ext cx="1510392" cy="797719"/>
        </a:xfrm>
        <a:prstGeom prst="rect">
          <a:avLst/>
        </a:prstGeom>
      </xdr:spPr>
    </xdr:pic>
    <xdr:clientData/>
  </xdr:twoCellAnchor>
  <xdr:twoCellAnchor>
    <xdr:from>
      <xdr:col>1</xdr:col>
      <xdr:colOff>117592</xdr:colOff>
      <xdr:row>69</xdr:row>
      <xdr:rowOff>176389</xdr:rowOff>
    </xdr:from>
    <xdr:to>
      <xdr:col>7</xdr:col>
      <xdr:colOff>270462</xdr:colOff>
      <xdr:row>73</xdr:row>
      <xdr:rowOff>359904</xdr:rowOff>
    </xdr:to>
    <xdr:sp macro="" textlink="">
      <xdr:nvSpPr>
        <xdr:cNvPr id="5" name="English_Signa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23425" y="18050463"/>
          <a:ext cx="8172685" cy="1688700"/>
        </a:xfrm>
        <a:prstGeom prst="rect">
          <a:avLst/>
        </a:prstGeom>
        <a:noFill/>
        <a:ln w="12700" algn="ctr">
          <a:solidFill>
            <a:srgbClr val="FF0000"/>
          </a:solidFill>
          <a:round/>
          <a:headEnd/>
          <a:tailEnd/>
        </a:ln>
        <a:effectLst>
          <a:outerShdw dist="35921" dir="2700000" algn="ctr" rotWithShape="0">
            <a:srgbClr val="E6B9B8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pPr algn="l" rtl="0">
            <a:defRPr sz="1000"/>
          </a:pPr>
          <a:r>
            <a:rPr lang="en-GB" sz="1800" b="0" i="0" u="none" strike="noStrike" baseline="0">
              <a:solidFill>
                <a:srgbClr val="515049"/>
              </a:solidFill>
              <a:latin typeface="Calibri"/>
            </a:rPr>
            <a:t>Signature:</a:t>
          </a:r>
        </a:p>
        <a:p>
          <a:pPr algn="l" rtl="0">
            <a:defRPr sz="1000"/>
          </a:pPr>
          <a:endParaRPr lang="en-GB" sz="1800" b="0" i="0" u="none" strike="noStrike" baseline="0">
            <a:solidFill>
              <a:srgbClr val="515049"/>
            </a:solidFill>
            <a:latin typeface="Calibri"/>
          </a:endParaRPr>
        </a:p>
        <a:p>
          <a:pPr algn="l" rtl="0">
            <a:defRPr sz="1000"/>
          </a:pPr>
          <a:r>
            <a:rPr lang="en-GB" sz="1800" b="0" i="0" u="none" strike="noStrike" baseline="0">
              <a:solidFill>
                <a:srgbClr val="515049"/>
              </a:solidFill>
              <a:latin typeface="Calibri"/>
            </a:rPr>
            <a:t>Date:</a:t>
          </a:r>
        </a:p>
        <a:p>
          <a:pPr algn="l" rtl="0">
            <a:defRPr sz="1000"/>
          </a:pPr>
          <a:endParaRPr lang="en-GB" sz="1800" b="0" i="0" u="none" strike="noStrike" baseline="0">
            <a:solidFill>
              <a:srgbClr val="515049"/>
            </a:solidFill>
            <a:latin typeface="Calibri"/>
          </a:endParaRPr>
        </a:p>
        <a:p>
          <a:pPr algn="l" rtl="0">
            <a:defRPr sz="1000"/>
          </a:pPr>
          <a:r>
            <a:rPr lang="en-GB" sz="1800" b="0" i="0" u="none" strike="noStrike" baseline="0">
              <a:solidFill>
                <a:srgbClr val="515049"/>
              </a:solidFill>
              <a:latin typeface="Calibri"/>
            </a:rPr>
            <a:t>Name in block letters:</a:t>
          </a:r>
          <a:endParaRPr lang="en-GB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VMCTMFIL107\Commercial%20Pricing\Price%20Book\Price%20book-data\2011\Aug_11\Price%20Book\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VMCTMFIL107\Commercial%20Pricing\Projects\CCS\2011\Reseller%20IP%20Access%20New%20Prices\Testing\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VMCTMFIL107\Commercial%20Pricing\Projects\CCS\2011\Reseller%20IP%20Access%20New%20Prices\France\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/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/>
          <cell r="H460"/>
          <cell r="I460"/>
          <cell r="J460"/>
          <cell r="K460"/>
          <cell r="L460"/>
          <cell r="M460"/>
          <cell r="N460"/>
          <cell r="O460"/>
          <cell r="P460"/>
          <cell r="Q460"/>
          <cell r="R460"/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/>
          <cell r="H619"/>
          <cell r="I619"/>
          <cell r="J619"/>
          <cell r="K619"/>
          <cell r="L619"/>
          <cell r="M619"/>
          <cell r="N619"/>
          <cell r="O619"/>
          <cell r="P619"/>
          <cell r="Q619"/>
          <cell r="R619"/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/>
          <cell r="H672"/>
          <cell r="I672"/>
          <cell r="J672"/>
          <cell r="K672"/>
          <cell r="L672"/>
          <cell r="M672"/>
          <cell r="N672"/>
          <cell r="O672"/>
          <cell r="P672"/>
          <cell r="Q672"/>
          <cell r="R672"/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/>
          <cell r="H720"/>
          <cell r="I720"/>
          <cell r="J720"/>
          <cell r="K720"/>
          <cell r="L720"/>
          <cell r="M720"/>
          <cell r="N720"/>
          <cell r="O720"/>
          <cell r="P720"/>
          <cell r="Q720"/>
          <cell r="R720"/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/>
          <cell r="J745"/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/>
          <cell r="R745"/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/>
          <cell r="J746"/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/>
          <cell r="R746"/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/>
          <cell r="J747"/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/>
          <cell r="R747"/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/>
          <cell r="J748"/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/>
          <cell r="R748"/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/>
          <cell r="J749"/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/>
          <cell r="R749"/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/>
          <cell r="J750"/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/>
          <cell r="R750"/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/>
          <cell r="J751"/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/>
          <cell r="R751"/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/>
          <cell r="J752"/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/>
          <cell r="R752"/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/>
          <cell r="J753"/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/>
          <cell r="R753"/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/>
          <cell r="J754"/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/>
          <cell r="R754"/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/>
          <cell r="J755"/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/>
          <cell r="R755"/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/>
          <cell r="J756"/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/>
          <cell r="R756"/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/>
          <cell r="J757"/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/>
          <cell r="R757"/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/>
          <cell r="J758"/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/>
          <cell r="R758"/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/>
          <cell r="J759"/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/>
          <cell r="R759"/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/>
          <cell r="J760"/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/>
          <cell r="R760"/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/>
          <cell r="J761"/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/>
          <cell r="R761"/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/>
          <cell r="J762"/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/>
          <cell r="R762"/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/>
          <cell r="J763"/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/>
          <cell r="R763"/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/>
          <cell r="J764"/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/>
          <cell r="R764"/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/>
          <cell r="J765"/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/>
          <cell r="R765"/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/>
          <cell r="J766"/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/>
          <cell r="R766"/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/>
          <cell r="J767"/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/>
          <cell r="R767"/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/>
          <cell r="J768"/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/>
          <cell r="R768"/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/>
          <cell r="J769"/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/>
          <cell r="R769"/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/>
          <cell r="J770"/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/>
          <cell r="R770"/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/>
          <cell r="J771"/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/>
          <cell r="R771"/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/>
          <cell r="J772"/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/>
          <cell r="R772"/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/>
          <cell r="J773"/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/>
          <cell r="R773"/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/>
          <cell r="J774"/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/>
          <cell r="R774"/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/>
          <cell r="J775"/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/>
          <cell r="R775"/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/>
          <cell r="J776"/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/>
          <cell r="R776"/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/>
          <cell r="J777"/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/>
          <cell r="R777"/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/>
          <cell r="J778"/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/>
          <cell r="R778"/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/>
          <cell r="J779"/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/>
          <cell r="R779"/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/>
          <cell r="J780"/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/>
          <cell r="R780"/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/>
          <cell r="J781"/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/>
          <cell r="R781"/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/>
          <cell r="J782"/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/>
          <cell r="R782"/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/>
          <cell r="J783"/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/>
          <cell r="R783"/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/>
          <cell r="J784"/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/>
          <cell r="R784"/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/>
          <cell r="J785"/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/>
          <cell r="R785"/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/>
          <cell r="J786"/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/>
          <cell r="R786"/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/>
          <cell r="J787"/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/>
          <cell r="R787"/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/>
          <cell r="J788"/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/>
          <cell r="R788"/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/>
          <cell r="J789"/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/>
          <cell r="R789"/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/>
          <cell r="J790"/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/>
          <cell r="R790"/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/>
          <cell r="J791"/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/>
          <cell r="R791"/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/>
          <cell r="J792"/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/>
          <cell r="R792"/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/>
          <cell r="J793"/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/>
          <cell r="R793"/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/>
          <cell r="J794"/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/>
          <cell r="R794"/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/>
          <cell r="J795"/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/>
          <cell r="R795"/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M1381"/>
  <sheetViews>
    <sheetView showGridLines="0" showRowColHeaders="0" tabSelected="1" zoomScale="81" zoomScaleNormal="81" workbookViewId="0">
      <selection activeCell="J7" sqref="J1:XFD1048576"/>
    </sheetView>
  </sheetViews>
  <sheetFormatPr defaultColWidth="0" defaultRowHeight="0" customHeight="1" zeroHeight="1"/>
  <cols>
    <col min="1" max="1" width="1.54296875" style="2" customWidth="1"/>
    <col min="2" max="2" width="23.81640625" style="1" customWidth="1"/>
    <col min="3" max="3" width="29.26953125" style="2" customWidth="1"/>
    <col min="4" max="4" width="19.54296875" style="2" customWidth="1"/>
    <col min="5" max="5" width="18.7265625" style="2" customWidth="1"/>
    <col min="6" max="6" width="21.453125" style="5" customWidth="1"/>
    <col min="7" max="7" width="16.81640625" style="5" customWidth="1"/>
    <col min="8" max="8" width="91" style="2" customWidth="1"/>
    <col min="9" max="9" width="12" style="2" customWidth="1"/>
    <col min="10" max="26" width="12" style="2" hidden="1"/>
    <col min="27" max="32" width="20.453125" style="2" hidden="1"/>
    <col min="33" max="33" width="57.36328125" style="2" hidden="1"/>
    <col min="34" max="34" width="12.1796875" style="2" hidden="1"/>
    <col min="35" max="37" width="12" style="2" hidden="1"/>
    <col min="38" max="39" width="56.26953125" style="35" hidden="1"/>
    <col min="40" max="16384" width="12" style="2" hidden="1"/>
  </cols>
  <sheetData>
    <row r="1" spans="2:39" ht="13.5">
      <c r="B1" s="2"/>
    </row>
    <row r="2" spans="2:39" ht="17.5">
      <c r="B2" s="2"/>
      <c r="AA2" s="30" t="str">
        <f>$D$4</f>
        <v>EURO</v>
      </c>
      <c r="AB2" s="30" t="s">
        <v>35</v>
      </c>
      <c r="AC2" s="30" t="s">
        <v>36</v>
      </c>
      <c r="AD2" s="30" t="s">
        <v>37</v>
      </c>
      <c r="AE2" s="30" t="s">
        <v>33</v>
      </c>
      <c r="AF2" s="30" t="s">
        <v>38</v>
      </c>
      <c r="AG2" s="30" t="s">
        <v>39</v>
      </c>
      <c r="AH2" s="30" t="s">
        <v>40</v>
      </c>
    </row>
    <row r="3" spans="2:39" ht="18" thickBot="1">
      <c r="B3" s="2"/>
      <c r="AA3" s="30" t="s">
        <v>33</v>
      </c>
      <c r="AB3" s="30">
        <v>0.91</v>
      </c>
      <c r="AC3" s="30">
        <v>1.1971000000000001</v>
      </c>
      <c r="AD3" s="30">
        <v>1.1823999999999999</v>
      </c>
      <c r="AE3" s="30">
        <v>1</v>
      </c>
      <c r="AF3" s="30">
        <v>10.4621</v>
      </c>
      <c r="AG3" s="30">
        <v>1.6295999999999999</v>
      </c>
      <c r="AH3" s="30">
        <v>7.5989000000000004</v>
      </c>
    </row>
    <row r="4" spans="2:39" ht="16" thickBot="1">
      <c r="B4" s="2"/>
      <c r="C4" s="28" t="s">
        <v>32</v>
      </c>
      <c r="D4" s="60" t="s">
        <v>33</v>
      </c>
      <c r="E4" s="29" t="s">
        <v>34</v>
      </c>
    </row>
    <row r="5" spans="2:39" ht="13.5">
      <c r="B5" s="2"/>
    </row>
    <row r="6" spans="2:39" ht="12.75" customHeight="1">
      <c r="B6" s="3"/>
      <c r="C6" s="4"/>
      <c r="D6" s="4"/>
      <c r="E6" s="4"/>
      <c r="F6" s="6"/>
      <c r="G6" s="6"/>
    </row>
    <row r="7" spans="2:39" ht="21.75" customHeight="1">
      <c r="B7" s="14" t="s">
        <v>0</v>
      </c>
      <c r="C7" s="15"/>
      <c r="D7" s="18"/>
      <c r="E7" s="19"/>
      <c r="F7" s="19"/>
      <c r="G7" s="19"/>
      <c r="H7" s="20"/>
      <c r="AA7" s="14" t="s">
        <v>0</v>
      </c>
      <c r="AB7" s="15"/>
      <c r="AC7" s="18"/>
      <c r="AD7" s="19"/>
      <c r="AE7" s="19"/>
      <c r="AF7" s="19"/>
      <c r="AG7" s="20"/>
      <c r="AL7" s="41" t="s">
        <v>62</v>
      </c>
    </row>
    <row r="8" spans="2:39" ht="16.5">
      <c r="B8" s="14" t="s">
        <v>1</v>
      </c>
      <c r="C8" s="14" t="s">
        <v>2</v>
      </c>
      <c r="D8" s="16" t="s">
        <v>3</v>
      </c>
      <c r="E8" s="67" t="s">
        <v>4</v>
      </c>
      <c r="F8" s="68"/>
      <c r="G8" s="69"/>
      <c r="H8" s="16"/>
      <c r="AA8" s="14" t="s">
        <v>1</v>
      </c>
      <c r="AB8" s="14" t="s">
        <v>2</v>
      </c>
      <c r="AC8" s="16" t="s">
        <v>3</v>
      </c>
      <c r="AD8" s="61" t="s">
        <v>4</v>
      </c>
      <c r="AE8" s="62"/>
      <c r="AF8" s="63"/>
      <c r="AG8" s="16"/>
    </row>
    <row r="9" spans="2:39" ht="20.25" customHeight="1">
      <c r="B9" s="14"/>
      <c r="C9" s="14"/>
      <c r="D9" s="14" t="str">
        <f>"Set-up"&amp;" ("&amp;VLOOKUP($AA$2,$AI$9:$AJ$11,2,0)&amp;")"</f>
        <v>Set-up (€)</v>
      </c>
      <c r="E9" s="14" t="str">
        <f>"Peak"&amp;" ("&amp;VLOOKUP($AA$2,$AI$9:$AJ$11,2,0)&amp;")"</f>
        <v>Peak (€)</v>
      </c>
      <c r="F9" s="14" t="str">
        <f>"Off-Peak"&amp;" ("&amp;VLOOKUP($AA$2,$AI$9:$AJ$11,2,0)&amp;")"</f>
        <v>Off-Peak (€)</v>
      </c>
      <c r="G9" s="14" t="str">
        <f>"Weekend"&amp;" ("&amp;VLOOKUP($AA$2,$AI$9:$AJ$11,2,0)&amp;")"</f>
        <v>Weekend (€)</v>
      </c>
      <c r="H9" s="14" t="s">
        <v>9</v>
      </c>
      <c r="AA9" s="14"/>
      <c r="AB9" s="14"/>
      <c r="AC9" s="14" t="s">
        <v>5</v>
      </c>
      <c r="AD9" s="14" t="s">
        <v>6</v>
      </c>
      <c r="AE9" s="14" t="s">
        <v>7</v>
      </c>
      <c r="AF9" s="14" t="s">
        <v>8</v>
      </c>
      <c r="AG9" s="14" t="s">
        <v>44</v>
      </c>
      <c r="AI9" s="32" t="s">
        <v>33</v>
      </c>
      <c r="AJ9" s="33" t="s">
        <v>41</v>
      </c>
      <c r="AL9" s="36" t="s">
        <v>45</v>
      </c>
      <c r="AM9" s="36" t="s">
        <v>46</v>
      </c>
    </row>
    <row r="10" spans="2:39" ht="39" customHeight="1">
      <c r="B10" s="8" t="s">
        <v>18</v>
      </c>
      <c r="C10" s="8" t="s">
        <v>84</v>
      </c>
      <c r="D10" s="43" t="str">
        <f t="shared" ref="D10:D41" si="0">VLOOKUP($AA$2,$AI$9:$AJ$11,2,0)&amp;" "&amp;ROUNDUP(AC10*HLOOKUP($AA$2,$AB$2:$AH$3,2,0),4)</f>
        <v>€ 0</v>
      </c>
      <c r="E10" s="43" t="str">
        <f t="shared" ref="E10:E41" si="1">VLOOKUP($AA$2,$AI$9:$AJ$11,2,0)&amp;" "&amp;ROUNDUP(AD10*HLOOKUP($AA$2,$AB$2:$AH$3,2,0),4)</f>
        <v>€ 0</v>
      </c>
      <c r="F10" s="43" t="str">
        <f t="shared" ref="F10:F41" si="2">VLOOKUP($AA$2,$AI$9:$AJ$11,2,0)&amp;" "&amp;ROUNDUP(AE10*HLOOKUP($AA$2,$AB$2:$AH$3,2,0),4)</f>
        <v>€ 0</v>
      </c>
      <c r="G10" s="43" t="str">
        <f t="shared" ref="G10:G41" si="3">VLOOKUP($AA$2,$AI$9:$AJ$11,2,0)&amp;" "&amp;ROUNDUP(AF10*HLOOKUP($AA$2,$AB$2:$AH$3,2,0),4)</f>
        <v>€ 0</v>
      </c>
      <c r="H10" s="42" t="str">
        <f>IF($AA$2=$AI$9,VLOOKUP(B10,AA10:AG39,7,0),IF($AA$2=$AI$10,VLOOKUP(B10,AA9:AL39,12,0),IF($AA$2=$AI$11,VLOOKUP(B10,AA9:AM39,13,0),"-")))</f>
        <v xml:space="preserve">Depending on range owner ( max rate upto 0,30€ per call and 1,2€ per min.) </v>
      </c>
      <c r="AA10" s="8" t="s">
        <v>18</v>
      </c>
      <c r="AB10" s="27" t="s">
        <v>84</v>
      </c>
      <c r="AC10" s="10">
        <v>0</v>
      </c>
      <c r="AD10" s="11">
        <v>0</v>
      </c>
      <c r="AE10" s="11">
        <v>0</v>
      </c>
      <c r="AF10" s="11">
        <v>0</v>
      </c>
      <c r="AG10" s="31" t="s">
        <v>30</v>
      </c>
      <c r="AI10" s="32" t="s">
        <v>35</v>
      </c>
      <c r="AJ10" s="33" t="s">
        <v>42</v>
      </c>
      <c r="AL10" s="37" t="s">
        <v>47</v>
      </c>
      <c r="AM10" s="37" t="s">
        <v>53</v>
      </c>
    </row>
    <row r="11" spans="2:39" ht="19.5" customHeight="1">
      <c r="B11" s="8">
        <v>178</v>
      </c>
      <c r="C11" s="64" t="s">
        <v>24</v>
      </c>
      <c r="D11" s="43" t="str">
        <f t="shared" si="0"/>
        <v>€ 0</v>
      </c>
      <c r="E11" s="43" t="str">
        <f t="shared" si="1"/>
        <v>€ 0</v>
      </c>
      <c r="F11" s="43" t="str">
        <f t="shared" si="2"/>
        <v>€ 0</v>
      </c>
      <c r="G11" s="43" t="str">
        <f t="shared" si="3"/>
        <v>€ 0.26</v>
      </c>
      <c r="H11" s="42" t="str">
        <f>IF($AA$2=$AI$9,VLOOKUP(B11,AA11:AG40,7,0),IF($AA$2=$AI$10,VLOOKUP(B11,AA10:AL39,12,0),IF($AA$2=$AI$11,VLOOKUP(B11,AA10:AM39,13,0),"-")))</f>
        <v xml:space="preserve">Depending on range owner ( max rate upto 0,12€ per call and 0,26€ per min.) </v>
      </c>
      <c r="AA11" s="8">
        <v>178</v>
      </c>
      <c r="AB11" s="12" t="s">
        <v>24</v>
      </c>
      <c r="AC11" s="10">
        <v>0</v>
      </c>
      <c r="AD11" s="11">
        <v>0</v>
      </c>
      <c r="AE11" s="11">
        <v>0</v>
      </c>
      <c r="AF11" s="11">
        <v>0.26</v>
      </c>
      <c r="AG11" s="31" t="s">
        <v>21</v>
      </c>
      <c r="AI11" s="32" t="s">
        <v>36</v>
      </c>
      <c r="AJ11" s="34" t="s">
        <v>43</v>
      </c>
      <c r="AL11" s="37" t="s">
        <v>48</v>
      </c>
      <c r="AM11" s="37" t="s">
        <v>57</v>
      </c>
    </row>
    <row r="12" spans="2:39" s="5" customFormat="1" ht="96" customHeight="1">
      <c r="B12" s="8">
        <v>186</v>
      </c>
      <c r="C12" s="65" t="s">
        <v>83</v>
      </c>
      <c r="D12" s="44" t="str">
        <f t="shared" si="0"/>
        <v>€ 0.63</v>
      </c>
      <c r="E12" s="44" t="str">
        <f t="shared" si="1"/>
        <v>€ 7</v>
      </c>
      <c r="F12" s="44" t="str">
        <f t="shared" si="2"/>
        <v>€ 7</v>
      </c>
      <c r="G12" s="44" t="str">
        <f t="shared" si="3"/>
        <v>€ 7</v>
      </c>
      <c r="H12" s="42" t="str">
        <f>IF($AA$2=$AI$9,VLOOKUP(B12,AA12:AG40,7,0),IF($AA$2=$AI$10,VLOOKUP(B12,AA11:AL40,12,0),IF($AA$2=$AI$11,VLOOKUP(B12,AA11:AM40,13,0),"-")))</f>
        <v>IN addition to the per call charge, there is a price of:
4,26€ up to 20 words
6,56€ up to 50 words
9,84€ up to 100 words
18,85€ up to 200 words
38,11€ up to 500 words
Billed via a thrid party.All above cost are without VAT</v>
      </c>
      <c r="AA12" s="8">
        <v>186</v>
      </c>
      <c r="AB12" s="21" t="s">
        <v>83</v>
      </c>
      <c r="AC12" s="22">
        <v>0.63</v>
      </c>
      <c r="AD12" s="23">
        <v>7</v>
      </c>
      <c r="AE12" s="23">
        <v>7</v>
      </c>
      <c r="AF12" s="23">
        <v>7</v>
      </c>
      <c r="AG12" s="24" t="s">
        <v>10</v>
      </c>
      <c r="AL12" s="38" t="s">
        <v>49</v>
      </c>
      <c r="AM12" s="38" t="s">
        <v>56</v>
      </c>
    </row>
    <row r="13" spans="2:39" ht="29.5" customHeight="1">
      <c r="B13" s="8" t="s">
        <v>82</v>
      </c>
      <c r="C13" s="66" t="s">
        <v>22</v>
      </c>
      <c r="D13" s="43" t="str">
        <f t="shared" si="0"/>
        <v>€ 0</v>
      </c>
      <c r="E13" s="43" t="str">
        <f t="shared" si="1"/>
        <v>€ 0</v>
      </c>
      <c r="F13" s="43" t="str">
        <f t="shared" si="2"/>
        <v>€ 0</v>
      </c>
      <c r="G13" s="43" t="str">
        <f t="shared" si="3"/>
        <v>€ 0</v>
      </c>
      <c r="H13" s="42">
        <f>IF($AA$2=$AI$9,VLOOKUP(B13,AA13:AG40,7,0),IF($AA$2=$AI$10,VLOOKUP(B13,AA12:AL40,12,0),IF($AA$2=$AI$11,VLOOKUP(B13,AA12:AM40,13,0),"-")))</f>
        <v>0</v>
      </c>
      <c r="AA13" s="8" t="s">
        <v>82</v>
      </c>
      <c r="AB13" s="9" t="s">
        <v>22</v>
      </c>
      <c r="AC13" s="10">
        <v>0</v>
      </c>
      <c r="AD13" s="11">
        <v>0</v>
      </c>
      <c r="AE13" s="11">
        <v>0</v>
      </c>
      <c r="AF13" s="11">
        <v>0</v>
      </c>
      <c r="AG13" s="25"/>
      <c r="AL13" s="39"/>
      <c r="AM13" s="39"/>
    </row>
    <row r="14" spans="2:39" ht="20" customHeight="1">
      <c r="B14" s="8">
        <v>199</v>
      </c>
      <c r="C14" s="66" t="s">
        <v>11</v>
      </c>
      <c r="D14" s="43" t="str">
        <f t="shared" si="0"/>
        <v>€ 0</v>
      </c>
      <c r="E14" s="43" t="str">
        <f t="shared" si="1"/>
        <v>€ 0</v>
      </c>
      <c r="F14" s="43" t="str">
        <f t="shared" si="2"/>
        <v>€ 0</v>
      </c>
      <c r="G14" s="43" t="str">
        <f t="shared" si="3"/>
        <v>€ 0</v>
      </c>
      <c r="H14" s="42" t="str">
        <f>IF($AA$2=$AI$9,VLOOKUP(B14,AA14:AG40,7,0),IF($AA$2=$AI$10,VLOOKUP(B14,AA13:AL40,12,0),IF($AA$2=$AI$11,VLOOKUP(B14,AA13:AM40,13,0),"-")))</f>
        <v xml:space="preserve">Depending on range owner ( max rate upto 0,12€ per call and 0,26€ per min.) </v>
      </c>
      <c r="AA14" s="8">
        <v>199</v>
      </c>
      <c r="AB14" s="9" t="s">
        <v>11</v>
      </c>
      <c r="AC14" s="10">
        <v>0</v>
      </c>
      <c r="AD14" s="11">
        <v>0</v>
      </c>
      <c r="AE14" s="11">
        <v>0</v>
      </c>
      <c r="AF14" s="11">
        <v>0</v>
      </c>
      <c r="AG14" s="31" t="s">
        <v>21</v>
      </c>
      <c r="AL14" s="37" t="s">
        <v>48</v>
      </c>
      <c r="AM14" s="37" t="s">
        <v>55</v>
      </c>
    </row>
    <row r="15" spans="2:39" ht="17.25" customHeight="1">
      <c r="B15" s="8">
        <v>1991</v>
      </c>
      <c r="C15" s="66" t="s">
        <v>20</v>
      </c>
      <c r="D15" s="43" t="str">
        <f t="shared" si="0"/>
        <v>€ 0</v>
      </c>
      <c r="E15" s="43" t="str">
        <f t="shared" si="1"/>
        <v>€ 0.1188</v>
      </c>
      <c r="F15" s="43" t="str">
        <f t="shared" si="2"/>
        <v>€ 0.0465</v>
      </c>
      <c r="G15" s="43" t="str">
        <f t="shared" si="3"/>
        <v>€ 0.0465</v>
      </c>
      <c r="H15" s="42">
        <f>IF($AA$2=$AI$9,VLOOKUP(B15,AA15:AG40,7,0),IF($AA$2=$AI$10,VLOOKUP(B15,AA14:AL40,12,0),IF($AA$2=$AI$11,VLOOKUP(B15,AA14:AM40,13,0),"-")))</f>
        <v>0</v>
      </c>
      <c r="AA15" s="8">
        <v>1991</v>
      </c>
      <c r="AB15" s="9" t="s">
        <v>20</v>
      </c>
      <c r="AC15" s="10">
        <v>0</v>
      </c>
      <c r="AD15" s="11">
        <v>0.1188</v>
      </c>
      <c r="AE15" s="11">
        <v>4.65E-2</v>
      </c>
      <c r="AF15" s="11">
        <v>4.65E-2</v>
      </c>
      <c r="AG15" s="25"/>
      <c r="AL15" s="39"/>
      <c r="AM15" s="39"/>
    </row>
    <row r="16" spans="2:39" ht="17.25" customHeight="1">
      <c r="B16" s="8">
        <v>1996</v>
      </c>
      <c r="C16" s="66" t="s">
        <v>12</v>
      </c>
      <c r="D16" s="43" t="str">
        <f t="shared" si="0"/>
        <v>€ 0</v>
      </c>
      <c r="E16" s="43" t="str">
        <f t="shared" si="1"/>
        <v>€ 0.1188</v>
      </c>
      <c r="F16" s="43" t="str">
        <f t="shared" si="2"/>
        <v>€ 0.0465</v>
      </c>
      <c r="G16" s="43" t="str">
        <f t="shared" si="3"/>
        <v>€ 0.0465</v>
      </c>
      <c r="H16" s="42">
        <f>IF($AA$2=$AI$9,VLOOKUP(B16,AA16:AG40,7,0),IF($AA$2=$AI$10,VLOOKUP(B16,AA15:AL40,12,0),IF($AA$2=$AI$11,VLOOKUP(B16,AA15:AM40,13,0),"-")))</f>
        <v>0</v>
      </c>
      <c r="AA16" s="8">
        <v>1996</v>
      </c>
      <c r="AB16" s="9" t="s">
        <v>12</v>
      </c>
      <c r="AC16" s="10">
        <v>0</v>
      </c>
      <c r="AD16" s="11">
        <v>0.1188</v>
      </c>
      <c r="AE16" s="11">
        <v>4.65E-2</v>
      </c>
      <c r="AF16" s="11">
        <v>4.65E-2</v>
      </c>
      <c r="AG16" s="25"/>
      <c r="AL16" s="39"/>
      <c r="AM16" s="39"/>
    </row>
    <row r="17" spans="2:39" ht="17.25" customHeight="1">
      <c r="B17" s="8">
        <v>1997</v>
      </c>
      <c r="C17" s="66" t="s">
        <v>12</v>
      </c>
      <c r="D17" s="43" t="str">
        <f t="shared" si="0"/>
        <v>€ 0.0516</v>
      </c>
      <c r="E17" s="43" t="str">
        <f t="shared" si="1"/>
        <v>€ 0.1188</v>
      </c>
      <c r="F17" s="43" t="str">
        <f t="shared" si="2"/>
        <v>€ 0.0465</v>
      </c>
      <c r="G17" s="43" t="str">
        <f t="shared" si="3"/>
        <v>€ 0.0465</v>
      </c>
      <c r="H17" s="42">
        <f>IF($AA$2=$AI$9,VLOOKUP(B17,AA17:AG40,7,0),IF($AA$2=$AI$10,VLOOKUP(B17,AA16:AL40,12,0),IF($AA$2=$AI$11,VLOOKUP(B17,AA16:AM40,13,0),"-")))</f>
        <v>0</v>
      </c>
      <c r="AA17" s="8">
        <v>1997</v>
      </c>
      <c r="AB17" s="9" t="s">
        <v>12</v>
      </c>
      <c r="AC17" s="10">
        <v>5.16E-2</v>
      </c>
      <c r="AD17" s="11">
        <v>0.1188</v>
      </c>
      <c r="AE17" s="11">
        <v>4.65E-2</v>
      </c>
      <c r="AF17" s="11">
        <v>4.65E-2</v>
      </c>
      <c r="AG17" s="25"/>
      <c r="AL17" s="39"/>
      <c r="AM17" s="39"/>
    </row>
    <row r="18" spans="2:39" ht="17.25" customHeight="1">
      <c r="B18" s="8">
        <v>1998</v>
      </c>
      <c r="C18" s="66" t="s">
        <v>12</v>
      </c>
      <c r="D18" s="43" t="str">
        <f t="shared" si="0"/>
        <v>€ 0</v>
      </c>
      <c r="E18" s="43" t="str">
        <f t="shared" si="1"/>
        <v>€ 0.0826</v>
      </c>
      <c r="F18" s="43" t="str">
        <f t="shared" si="2"/>
        <v>€ 0.0826</v>
      </c>
      <c r="G18" s="43" t="str">
        <f t="shared" si="3"/>
        <v>€ 0.0826</v>
      </c>
      <c r="H18" s="42">
        <f>IF($AA$2=$AI$9,VLOOKUP(B18,AA18:AG41,7,0),IF($AA$2=$AI$10,VLOOKUP(B18,AA17:AL41,12,0),IF($AA$2=$AI$11,VLOOKUP(B18,AA17:AM41,13,0),"-")))</f>
        <v>0</v>
      </c>
      <c r="AA18" s="8">
        <v>1998</v>
      </c>
      <c r="AB18" s="9" t="s">
        <v>12</v>
      </c>
      <c r="AC18" s="10">
        <v>0</v>
      </c>
      <c r="AD18" s="11">
        <v>8.2600000000000007E-2</v>
      </c>
      <c r="AE18" s="11">
        <v>8.2600000000000007E-2</v>
      </c>
      <c r="AF18" s="11">
        <v>8.2600000000000007E-2</v>
      </c>
      <c r="AG18" s="25"/>
      <c r="AL18" s="39"/>
      <c r="AM18" s="39"/>
    </row>
    <row r="19" spans="2:39" ht="16.5" customHeight="1">
      <c r="B19" s="8">
        <v>700</v>
      </c>
      <c r="C19" s="66" t="s">
        <v>85</v>
      </c>
      <c r="D19" s="43" t="str">
        <f t="shared" si="0"/>
        <v>€ 0</v>
      </c>
      <c r="E19" s="43" t="str">
        <f t="shared" si="1"/>
        <v>€ 0</v>
      </c>
      <c r="F19" s="43" t="str">
        <f t="shared" si="2"/>
        <v>€ 0</v>
      </c>
      <c r="G19" s="43" t="str">
        <f t="shared" si="3"/>
        <v>€ 0</v>
      </c>
      <c r="H19" s="42" t="str">
        <f>IF($AA$2=$AI$9,VLOOKUP(B19,AA19:AG43,7,0),IF($AA$2=$AI$10,VLOOKUP(B19,AA18:AL43,12,0),IF($AA$2=$AI$11,VLOOKUP(B19,AA18:AM43,13,0),"-")))</f>
        <v>Colt applies to TIM  Orgination rate (revenue)</v>
      </c>
      <c r="AA19" s="8">
        <v>700</v>
      </c>
      <c r="AB19" s="9" t="s">
        <v>85</v>
      </c>
      <c r="AC19" s="10">
        <v>0</v>
      </c>
      <c r="AD19" s="11">
        <v>0</v>
      </c>
      <c r="AE19" s="11">
        <v>0</v>
      </c>
      <c r="AF19" s="11">
        <v>0</v>
      </c>
      <c r="AG19" s="2" t="s">
        <v>90</v>
      </c>
      <c r="AL19" s="2" t="s">
        <v>90</v>
      </c>
      <c r="AM19" s="2" t="s">
        <v>90</v>
      </c>
    </row>
    <row r="20" spans="2:39" ht="16.5" customHeight="1">
      <c r="B20" s="8" t="s">
        <v>86</v>
      </c>
      <c r="C20" s="66" t="s">
        <v>85</v>
      </c>
      <c r="D20" s="43" t="str">
        <f t="shared" si="0"/>
        <v>€ 0</v>
      </c>
      <c r="E20" s="43" t="str">
        <f t="shared" si="1"/>
        <v>€ 0</v>
      </c>
      <c r="F20" s="43" t="str">
        <f t="shared" si="2"/>
        <v>€ 0</v>
      </c>
      <c r="G20" s="43" t="str">
        <f t="shared" si="3"/>
        <v>€ 0</v>
      </c>
      <c r="H20" s="42" t="str">
        <f>IF($AA$2=$AI$9,VLOOKUP(B20,AA20:AG44,7,0),IF($AA$2=$AI$10,VLOOKUP(B20,AA19:AL44,12,0),IF($AA$2=$AI$11,VLOOKUP(B20,AA19:AM44,13,0),"-")))</f>
        <v xml:space="preserve">Depending on range owner ( max rate upto 0,10€ per call and 0,015€ per min.) </v>
      </c>
      <c r="AA20" s="8" t="s">
        <v>86</v>
      </c>
      <c r="AB20" s="9" t="s">
        <v>85</v>
      </c>
      <c r="AC20" s="10">
        <v>0</v>
      </c>
      <c r="AD20" s="11">
        <v>0</v>
      </c>
      <c r="AE20" s="11">
        <v>0</v>
      </c>
      <c r="AF20" s="11">
        <v>0</v>
      </c>
      <c r="AG20" s="26" t="s">
        <v>28</v>
      </c>
      <c r="AL20" s="40" t="s">
        <v>54</v>
      </c>
      <c r="AM20" s="40" t="s">
        <v>58</v>
      </c>
    </row>
    <row r="21" spans="2:39" ht="16.5" customHeight="1">
      <c r="B21" s="8">
        <v>1995</v>
      </c>
      <c r="C21" s="66" t="s">
        <v>87</v>
      </c>
      <c r="D21" s="43" t="str">
        <f t="shared" si="0"/>
        <v>€ 0</v>
      </c>
      <c r="E21" s="43" t="str">
        <f t="shared" si="1"/>
        <v>€ 0.1188</v>
      </c>
      <c r="F21" s="43" t="str">
        <f t="shared" si="2"/>
        <v>€ 0.0465</v>
      </c>
      <c r="G21" s="43" t="str">
        <f t="shared" si="3"/>
        <v>€ 0.0465</v>
      </c>
      <c r="H21" s="42"/>
      <c r="AA21" s="8">
        <v>1995</v>
      </c>
      <c r="AB21" s="9" t="s">
        <v>87</v>
      </c>
      <c r="AC21" s="10">
        <v>0</v>
      </c>
      <c r="AD21" s="11">
        <v>0.1188</v>
      </c>
      <c r="AE21" s="11">
        <v>4.65E-2</v>
      </c>
      <c r="AF21" s="11">
        <v>4.65E-2</v>
      </c>
      <c r="AG21" s="26" t="s">
        <v>28</v>
      </c>
      <c r="AL21" s="40" t="s">
        <v>54</v>
      </c>
      <c r="AM21" s="40" t="s">
        <v>58</v>
      </c>
    </row>
    <row r="22" spans="2:39" ht="16.5" customHeight="1">
      <c r="B22" s="8">
        <v>709</v>
      </c>
      <c r="C22" s="66" t="s">
        <v>85</v>
      </c>
      <c r="D22" s="43" t="str">
        <f t="shared" si="0"/>
        <v>€ 0</v>
      </c>
      <c r="E22" s="43" t="str">
        <f t="shared" si="1"/>
        <v>€ 0</v>
      </c>
      <c r="F22" s="43" t="str">
        <f t="shared" si="2"/>
        <v>€ 0</v>
      </c>
      <c r="G22" s="43" t="str">
        <f t="shared" si="3"/>
        <v>€ 0</v>
      </c>
      <c r="H22" s="42" t="str">
        <f t="shared" ref="H22:H31" si="4">IF($AA$2=$AI$9,VLOOKUP(B22,AA22:AG46,7,0),IF($AA$2=$AI$10,VLOOKUP(B22,AA21:AL46,12,0),IF($AA$2=$AI$11,VLOOKUP(B22,AA21:AM46,13,0),"-")))</f>
        <v xml:space="preserve">Depending on range owner ( max rate upto 0,10€ per call and 0,06€ per min.) </v>
      </c>
      <c r="AA22" s="8">
        <v>709</v>
      </c>
      <c r="AB22" s="9" t="s">
        <v>85</v>
      </c>
      <c r="AC22" s="10">
        <v>0</v>
      </c>
      <c r="AD22" s="11">
        <v>0</v>
      </c>
      <c r="AE22" s="11">
        <v>0</v>
      </c>
      <c r="AF22" s="11">
        <v>0</v>
      </c>
      <c r="AG22" s="26" t="s">
        <v>29</v>
      </c>
      <c r="AL22" s="40" t="s">
        <v>50</v>
      </c>
      <c r="AM22" s="40" t="s">
        <v>59</v>
      </c>
    </row>
    <row r="23" spans="2:39" ht="16.5" customHeight="1">
      <c r="B23" s="8" t="s">
        <v>88</v>
      </c>
      <c r="C23" s="66" t="s">
        <v>89</v>
      </c>
      <c r="D23" s="43" t="str">
        <f t="shared" si="0"/>
        <v>€ 0</v>
      </c>
      <c r="E23" s="43" t="str">
        <f t="shared" si="1"/>
        <v>€ 0</v>
      </c>
      <c r="F23" s="43" t="str">
        <f t="shared" si="2"/>
        <v>€ 0</v>
      </c>
      <c r="G23" s="43" t="str">
        <f t="shared" si="3"/>
        <v>€ 0</v>
      </c>
      <c r="H23" s="42" t="str">
        <f t="shared" si="4"/>
        <v>Colt applies to TIM  Orgination rate (revenue)</v>
      </c>
      <c r="AA23" s="8" t="s">
        <v>88</v>
      </c>
      <c r="AB23" s="9" t="s">
        <v>89</v>
      </c>
      <c r="AC23" s="10">
        <v>0</v>
      </c>
      <c r="AD23" s="11">
        <v>0</v>
      </c>
      <c r="AE23" s="11">
        <v>0</v>
      </c>
      <c r="AF23" s="11">
        <v>0</v>
      </c>
      <c r="AG23" s="26" t="s">
        <v>90</v>
      </c>
      <c r="AJ23" s="35">
        <v>2</v>
      </c>
      <c r="AL23" s="26" t="s">
        <v>90</v>
      </c>
      <c r="AM23" s="26" t="s">
        <v>90</v>
      </c>
    </row>
    <row r="24" spans="2:39" ht="16.5" customHeight="1">
      <c r="B24" s="8">
        <v>1991511</v>
      </c>
      <c r="C24" s="66" t="s">
        <v>20</v>
      </c>
      <c r="D24" s="43" t="str">
        <f t="shared" si="0"/>
        <v>€ 0</v>
      </c>
      <c r="E24" s="43" t="str">
        <f t="shared" si="1"/>
        <v>€ 0.0826</v>
      </c>
      <c r="F24" s="43" t="str">
        <f t="shared" si="2"/>
        <v>€ 0.0826</v>
      </c>
      <c r="G24" s="43" t="str">
        <f t="shared" si="3"/>
        <v>€ 0.0826</v>
      </c>
      <c r="H24" s="42">
        <f t="shared" si="4"/>
        <v>0</v>
      </c>
      <c r="AA24" s="8">
        <v>1991511</v>
      </c>
      <c r="AB24" s="9" t="s">
        <v>20</v>
      </c>
      <c r="AC24" s="10">
        <v>0</v>
      </c>
      <c r="AD24" s="11">
        <v>8.2600000000000007E-2</v>
      </c>
      <c r="AE24" s="11">
        <v>8.2600000000000007E-2</v>
      </c>
      <c r="AF24" s="11">
        <v>8.2600000000000007E-2</v>
      </c>
      <c r="AG24" s="25"/>
      <c r="AJ24" s="35">
        <f>AJ23*AC3</f>
        <v>2.3942000000000001</v>
      </c>
      <c r="AL24" s="39"/>
      <c r="AM24" s="39"/>
    </row>
    <row r="25" spans="2:39" ht="16.5" customHeight="1">
      <c r="B25" s="8">
        <v>840</v>
      </c>
      <c r="C25" s="66" t="s">
        <v>25</v>
      </c>
      <c r="D25" s="45" t="str">
        <f t="shared" si="0"/>
        <v>€ 0</v>
      </c>
      <c r="E25" s="43" t="str">
        <f t="shared" si="1"/>
        <v>€ 0</v>
      </c>
      <c r="F25" s="43" t="str">
        <f t="shared" si="2"/>
        <v>€ 0</v>
      </c>
      <c r="G25" s="43" t="str">
        <f t="shared" si="3"/>
        <v>€ 0</v>
      </c>
      <c r="H25" s="42" t="str">
        <f t="shared" si="4"/>
        <v xml:space="preserve">Depending on range owner ( max rate upto 0,10€ per call) </v>
      </c>
      <c r="AA25" s="8">
        <v>840</v>
      </c>
      <c r="AB25" s="9" t="s">
        <v>25</v>
      </c>
      <c r="AC25" s="10">
        <v>0</v>
      </c>
      <c r="AD25" s="11">
        <v>0</v>
      </c>
      <c r="AE25" s="11">
        <v>0</v>
      </c>
      <c r="AF25" s="11">
        <v>0</v>
      </c>
      <c r="AG25" s="26" t="s">
        <v>23</v>
      </c>
      <c r="AL25" s="40" t="s">
        <v>51</v>
      </c>
      <c r="AM25" s="40" t="s">
        <v>60</v>
      </c>
    </row>
    <row r="26" spans="2:39" ht="16.5" customHeight="1">
      <c r="B26" s="8">
        <v>8400</v>
      </c>
      <c r="C26" s="66" t="s">
        <v>91</v>
      </c>
      <c r="D26" s="45" t="str">
        <f t="shared" si="0"/>
        <v>€ 0.075</v>
      </c>
      <c r="E26" s="45" t="str">
        <f t="shared" si="1"/>
        <v>€ 0</v>
      </c>
      <c r="F26" s="45" t="str">
        <f t="shared" si="2"/>
        <v>€ 0</v>
      </c>
      <c r="G26" s="45" t="str">
        <f t="shared" si="3"/>
        <v>€ 0</v>
      </c>
      <c r="H26" s="42">
        <f t="shared" si="4"/>
        <v>0</v>
      </c>
      <c r="AA26" s="8">
        <v>8400</v>
      </c>
      <c r="AB26" s="9" t="s">
        <v>91</v>
      </c>
      <c r="AC26" s="7">
        <v>7.4999999999999997E-2</v>
      </c>
      <c r="AD26" s="13">
        <v>0</v>
      </c>
      <c r="AE26" s="13">
        <v>0</v>
      </c>
      <c r="AF26" s="13">
        <v>0</v>
      </c>
      <c r="AG26" s="26"/>
      <c r="AL26" s="40"/>
      <c r="AM26" s="40"/>
    </row>
    <row r="27" spans="2:39" ht="16.5" customHeight="1">
      <c r="B27" s="8">
        <v>84062</v>
      </c>
      <c r="C27" s="66" t="s">
        <v>91</v>
      </c>
      <c r="D27" s="45" t="str">
        <f t="shared" si="0"/>
        <v>€ 0.0656</v>
      </c>
      <c r="E27" s="45" t="str">
        <f t="shared" si="1"/>
        <v>€ 0</v>
      </c>
      <c r="F27" s="45" t="str">
        <f t="shared" si="2"/>
        <v>€ 0</v>
      </c>
      <c r="G27" s="45" t="str">
        <f t="shared" si="3"/>
        <v>€ 0</v>
      </c>
      <c r="H27" s="42">
        <f t="shared" si="4"/>
        <v>0</v>
      </c>
      <c r="AA27" s="8">
        <v>84062</v>
      </c>
      <c r="AB27" s="9" t="s">
        <v>91</v>
      </c>
      <c r="AC27" s="7">
        <v>6.5600000000000006E-2</v>
      </c>
      <c r="AD27" s="13">
        <v>0</v>
      </c>
      <c r="AE27" s="13">
        <v>0</v>
      </c>
      <c r="AF27" s="13">
        <v>0</v>
      </c>
      <c r="AG27" s="26"/>
      <c r="AL27" s="40"/>
      <c r="AM27" s="40"/>
    </row>
    <row r="28" spans="2:39" ht="16.5" customHeight="1">
      <c r="B28" s="8">
        <v>848</v>
      </c>
      <c r="C28" s="66" t="s">
        <v>26</v>
      </c>
      <c r="D28" s="45" t="str">
        <f t="shared" si="0"/>
        <v>€ 0</v>
      </c>
      <c r="E28" s="45" t="str">
        <f t="shared" si="1"/>
        <v>€ 0</v>
      </c>
      <c r="F28" s="45" t="str">
        <f t="shared" si="2"/>
        <v>€ 0</v>
      </c>
      <c r="G28" s="45" t="str">
        <f t="shared" si="3"/>
        <v>€ 0</v>
      </c>
      <c r="H28" s="42" t="str">
        <f t="shared" si="4"/>
        <v xml:space="preserve">Depending on range owner ( max rate upto 0,10€ per call and 0,015€ per min.) </v>
      </c>
      <c r="AA28" s="8">
        <v>848</v>
      </c>
      <c r="AB28" s="9" t="s">
        <v>26</v>
      </c>
      <c r="AC28" s="10">
        <v>0</v>
      </c>
      <c r="AD28" s="11">
        <v>0</v>
      </c>
      <c r="AE28" s="11">
        <v>0</v>
      </c>
      <c r="AF28" s="11">
        <v>0</v>
      </c>
      <c r="AG28" s="26" t="s">
        <v>28</v>
      </c>
      <c r="AL28" s="40" t="s">
        <v>54</v>
      </c>
      <c r="AM28" s="40" t="s">
        <v>58</v>
      </c>
    </row>
    <row r="29" spans="2:39" ht="16.5" customHeight="1">
      <c r="B29" s="8">
        <v>84878</v>
      </c>
      <c r="C29" s="66" t="s">
        <v>13</v>
      </c>
      <c r="D29" s="45" t="str">
        <f t="shared" si="0"/>
        <v>€ 0.0656</v>
      </c>
      <c r="E29" s="43" t="str">
        <f t="shared" si="1"/>
        <v>€ 0.0119</v>
      </c>
      <c r="F29" s="43" t="str">
        <f t="shared" si="2"/>
        <v>€ 0.0068</v>
      </c>
      <c r="G29" s="43" t="str">
        <f t="shared" si="3"/>
        <v>€ 0.0068</v>
      </c>
      <c r="H29" s="42">
        <f t="shared" si="4"/>
        <v>0</v>
      </c>
      <c r="AA29" s="8">
        <v>84878</v>
      </c>
      <c r="AB29" s="9" t="s">
        <v>13</v>
      </c>
      <c r="AC29" s="7">
        <v>6.5600000000000006E-2</v>
      </c>
      <c r="AD29" s="11">
        <v>1.1900000000000001E-2</v>
      </c>
      <c r="AE29" s="11">
        <v>6.7999999999999996E-3</v>
      </c>
      <c r="AF29" s="11">
        <v>6.7999999999999996E-3</v>
      </c>
      <c r="AG29" s="26"/>
      <c r="AL29" s="40"/>
      <c r="AM29" s="40"/>
    </row>
    <row r="30" spans="2:39" ht="16.5" customHeight="1">
      <c r="B30" s="8">
        <v>84835</v>
      </c>
      <c r="C30" s="66" t="s">
        <v>14</v>
      </c>
      <c r="D30" s="45" t="str">
        <f t="shared" si="0"/>
        <v>€ 0.0516</v>
      </c>
      <c r="E30" s="45" t="str">
        <f t="shared" si="1"/>
        <v>€ 0.0121</v>
      </c>
      <c r="F30" s="45" t="str">
        <f t="shared" si="2"/>
        <v>€ 0.0061</v>
      </c>
      <c r="G30" s="45" t="str">
        <f t="shared" si="3"/>
        <v>€ 0.0061</v>
      </c>
      <c r="H30" s="42">
        <f t="shared" si="4"/>
        <v>0</v>
      </c>
      <c r="AA30" s="8">
        <v>84835</v>
      </c>
      <c r="AB30" s="9" t="s">
        <v>14</v>
      </c>
      <c r="AC30" s="7">
        <v>5.16E-2</v>
      </c>
      <c r="AD30" s="13">
        <v>1.21E-2</v>
      </c>
      <c r="AE30" s="13">
        <v>6.1000000000000004E-3</v>
      </c>
      <c r="AF30" s="13">
        <v>6.1000000000000004E-3</v>
      </c>
      <c r="AG30" s="26"/>
      <c r="AL30" s="40"/>
      <c r="AM30" s="40"/>
    </row>
    <row r="31" spans="2:39" ht="16.5" customHeight="1">
      <c r="B31" s="8">
        <v>8488</v>
      </c>
      <c r="C31" s="66" t="s">
        <v>19</v>
      </c>
      <c r="D31" s="45" t="str">
        <f t="shared" si="0"/>
        <v>€ 0.0656</v>
      </c>
      <c r="E31" s="45" t="str">
        <f t="shared" si="1"/>
        <v>€ 0.0119</v>
      </c>
      <c r="F31" s="45" t="str">
        <f t="shared" si="2"/>
        <v>€ 0.0068</v>
      </c>
      <c r="G31" s="45" t="str">
        <f t="shared" si="3"/>
        <v>€ 0.0068</v>
      </c>
      <c r="H31" s="42">
        <f t="shared" si="4"/>
        <v>0</v>
      </c>
      <c r="AA31" s="8">
        <v>8488</v>
      </c>
      <c r="AB31" s="9" t="s">
        <v>19</v>
      </c>
      <c r="AC31" s="7">
        <v>6.5600000000000006E-2</v>
      </c>
      <c r="AD31" s="13">
        <v>1.1900000000000001E-2</v>
      </c>
      <c r="AE31" s="13">
        <v>6.7999999999999996E-3</v>
      </c>
      <c r="AF31" s="13">
        <v>6.7999999999999996E-3</v>
      </c>
      <c r="AG31" s="26"/>
      <c r="AL31" s="40"/>
      <c r="AM31" s="40"/>
    </row>
    <row r="32" spans="2:39" ht="37.5" customHeight="1">
      <c r="B32" s="8" t="s">
        <v>92</v>
      </c>
      <c r="C32" s="66" t="s">
        <v>93</v>
      </c>
      <c r="D32" s="46" t="str">
        <f t="shared" si="0"/>
        <v>€ 0</v>
      </c>
      <c r="E32" s="43" t="str">
        <f t="shared" si="1"/>
        <v>€ 0</v>
      </c>
      <c r="F32" s="43" t="str">
        <f t="shared" si="2"/>
        <v>€ 0</v>
      </c>
      <c r="G32" s="43" t="str">
        <f t="shared" si="3"/>
        <v>€ 0</v>
      </c>
      <c r="H32" s="42" t="str">
        <f>IF($AA$2=$AI$9,VLOOKUP(B32,AA32:AG57,7,0),IF($AA$2=$AI$10,VLOOKUP(B32,AA32:AL57,12,0),IF($AA$2=$AI$11,VLOOKUP(B32,AA32:AM57,13,0),"-")))</f>
        <v xml:space="preserve">Depending on range owner/provider (max rate upto 0,30€ per call and 1,5€ per min. or 2€ per call only) </v>
      </c>
      <c r="AA32" s="8" t="s">
        <v>92</v>
      </c>
      <c r="AB32" s="9" t="s">
        <v>93</v>
      </c>
      <c r="AC32" s="10">
        <v>0</v>
      </c>
      <c r="AD32" s="11">
        <v>0</v>
      </c>
      <c r="AE32" s="11">
        <v>0</v>
      </c>
      <c r="AF32" s="11">
        <v>0</v>
      </c>
      <c r="AG32" s="26" t="s">
        <v>27</v>
      </c>
      <c r="AL32" s="40" t="s">
        <v>52</v>
      </c>
      <c r="AM32" s="40" t="s">
        <v>61</v>
      </c>
    </row>
    <row r="33" spans="2:39" ht="28" customHeight="1">
      <c r="B33" s="8" t="s">
        <v>94</v>
      </c>
      <c r="C33" s="66" t="s">
        <v>95</v>
      </c>
      <c r="D33" s="43" t="str">
        <f t="shared" si="0"/>
        <v>€ 0</v>
      </c>
      <c r="E33" s="43" t="str">
        <f t="shared" si="1"/>
        <v>€ 0</v>
      </c>
      <c r="F33" s="43" t="str">
        <f t="shared" si="2"/>
        <v>€ 0</v>
      </c>
      <c r="G33" s="43" t="str">
        <f t="shared" si="3"/>
        <v>€ 0</v>
      </c>
      <c r="H33" s="42">
        <f>IF($AA$2=$AI$9,VLOOKUP(B33,AA33:AG61,7,0),IF($AA$2=$AI$10,VLOOKUP(B33,AA33:AL61,12,0),IF($AA$2=$AI$11,VLOOKUP(B33,AA33:AM61,13,0),"-")))</f>
        <v>0</v>
      </c>
      <c r="AA33" s="8" t="s">
        <v>94</v>
      </c>
      <c r="AB33" s="9" t="s">
        <v>95</v>
      </c>
      <c r="AC33" s="10">
        <v>0</v>
      </c>
      <c r="AD33" s="11">
        <v>0</v>
      </c>
      <c r="AE33" s="11">
        <v>0</v>
      </c>
      <c r="AF33" s="11">
        <v>0</v>
      </c>
      <c r="AG33" s="26"/>
      <c r="AL33" s="40"/>
      <c r="AM33" s="40"/>
    </row>
    <row r="34" spans="2:39" ht="12.75" customHeight="1">
      <c r="B34" s="8">
        <v>119</v>
      </c>
      <c r="C34" s="66" t="s">
        <v>100</v>
      </c>
      <c r="D34" s="43" t="str">
        <f t="shared" si="0"/>
        <v>€ 0</v>
      </c>
      <c r="E34" s="43" t="str">
        <f t="shared" si="1"/>
        <v>€ 0</v>
      </c>
      <c r="F34" s="43" t="str">
        <f t="shared" si="2"/>
        <v>€ 0</v>
      </c>
      <c r="G34" s="43" t="str">
        <f t="shared" si="3"/>
        <v>€ 0</v>
      </c>
      <c r="H34" s="42">
        <f>IF($AA$2=$AI$9,VLOOKUP(B34,AA34:AG65,7,0),IF($AA$2=$AI$10,VLOOKUP(B34,AA34:AL65,12,0),IF($AA$2=$AI$11,VLOOKUP(B34,AA34:AM65,13,0),"-")))</f>
        <v>0</v>
      </c>
      <c r="AA34" s="8">
        <v>119</v>
      </c>
      <c r="AB34" s="9" t="s">
        <v>100</v>
      </c>
      <c r="AC34" s="10">
        <v>0</v>
      </c>
      <c r="AD34" s="11">
        <v>0</v>
      </c>
      <c r="AE34" s="11">
        <v>0</v>
      </c>
      <c r="AF34" s="11">
        <v>0</v>
      </c>
      <c r="AG34" s="26"/>
      <c r="AL34" s="40"/>
      <c r="AM34" s="40"/>
    </row>
    <row r="35" spans="2:39" ht="12.75" customHeight="1">
      <c r="B35" s="8">
        <v>117</v>
      </c>
      <c r="C35" s="66" t="s">
        <v>96</v>
      </c>
      <c r="D35" s="43" t="str">
        <f t="shared" si="0"/>
        <v>€ 0</v>
      </c>
      <c r="E35" s="43" t="str">
        <f t="shared" si="1"/>
        <v>€ 0</v>
      </c>
      <c r="F35" s="43" t="str">
        <f t="shared" si="2"/>
        <v>€ 0</v>
      </c>
      <c r="G35" s="43" t="str">
        <f t="shared" si="3"/>
        <v>€ 0</v>
      </c>
      <c r="H35" s="42">
        <f>IF($AA$2=$AI$9,VLOOKUP(B35,AA35:AG66,7,0),IF($AA$2=$AI$10,VLOOKUP(B35,AA34:AL66,12,0),IF($AA$2=$AI$11,VLOOKUP(B35,AA34:AM66,13,0),"-")))</f>
        <v>0</v>
      </c>
      <c r="AA35" s="8">
        <v>117</v>
      </c>
      <c r="AB35" s="9" t="s">
        <v>96</v>
      </c>
      <c r="AC35" s="10">
        <v>0</v>
      </c>
      <c r="AD35" s="11">
        <v>0</v>
      </c>
      <c r="AE35" s="11">
        <v>0</v>
      </c>
      <c r="AF35" s="11">
        <v>0</v>
      </c>
      <c r="AG35" s="26"/>
      <c r="AL35" s="40"/>
      <c r="AM35" s="40"/>
    </row>
    <row r="36" spans="2:39" ht="34.5" customHeight="1">
      <c r="B36" s="8" t="s">
        <v>97</v>
      </c>
      <c r="C36" s="66" t="s">
        <v>96</v>
      </c>
      <c r="D36" s="43" t="str">
        <f t="shared" si="0"/>
        <v>€ 0</v>
      </c>
      <c r="E36" s="43" t="str">
        <f t="shared" si="1"/>
        <v>€ 0</v>
      </c>
      <c r="F36" s="43" t="str">
        <f t="shared" si="2"/>
        <v>€ 0</v>
      </c>
      <c r="G36" s="43" t="str">
        <f t="shared" si="3"/>
        <v>€ 0</v>
      </c>
      <c r="H36" s="42">
        <f>IF($AA$2=$AI$9,VLOOKUP(B36,AA36:AG67,7,0),IF($AA$2=$AI$10,VLOOKUP(B36,AA35:AL67,12,0),IF($AA$2=$AI$11,VLOOKUP(B36,AA35:AM67,13,0),"-")))</f>
        <v>0</v>
      </c>
      <c r="AA36" s="8" t="s">
        <v>97</v>
      </c>
      <c r="AB36" s="9" t="s">
        <v>96</v>
      </c>
      <c r="AC36" s="10">
        <v>0</v>
      </c>
      <c r="AD36" s="11">
        <v>0</v>
      </c>
      <c r="AE36" s="11">
        <v>0</v>
      </c>
      <c r="AF36" s="11">
        <v>0</v>
      </c>
      <c r="AG36" s="26"/>
      <c r="AL36" s="40"/>
      <c r="AM36" s="40"/>
    </row>
    <row r="37" spans="2:39" ht="12.75" customHeight="1">
      <c r="B37" s="8" t="s">
        <v>101</v>
      </c>
      <c r="C37" s="66" t="s">
        <v>102</v>
      </c>
      <c r="D37" s="43" t="str">
        <f t="shared" si="0"/>
        <v>€ 0</v>
      </c>
      <c r="E37" s="43" t="str">
        <f t="shared" si="1"/>
        <v>€ 0</v>
      </c>
      <c r="F37" s="43" t="str">
        <f t="shared" si="2"/>
        <v>€ 0</v>
      </c>
      <c r="G37" s="43" t="str">
        <f t="shared" si="3"/>
        <v>€ 0</v>
      </c>
      <c r="H37" s="42">
        <f>IF($AA$2=$AI$9,VLOOKUP(B37,AA37:AG68,7,0),IF($AA$2=$AI$10,VLOOKUP(B37,AA36:AL68,12,0),IF($AA$2=$AI$11,VLOOKUP(B37,AA36:AM68,13,0),"-")))</f>
        <v>0</v>
      </c>
      <c r="AA37" s="8" t="s">
        <v>101</v>
      </c>
      <c r="AB37" s="9" t="s">
        <v>102</v>
      </c>
      <c r="AC37" s="10">
        <v>0</v>
      </c>
      <c r="AD37" s="11">
        <v>0</v>
      </c>
      <c r="AE37" s="11">
        <v>0</v>
      </c>
      <c r="AF37" s="11">
        <v>0</v>
      </c>
      <c r="AG37" s="26"/>
      <c r="AL37" s="40"/>
      <c r="AM37" s="40"/>
    </row>
    <row r="38" spans="2:39" ht="33" customHeight="1">
      <c r="B38" s="8" t="s">
        <v>103</v>
      </c>
      <c r="C38" s="66" t="s">
        <v>102</v>
      </c>
      <c r="D38" s="43" t="str">
        <f t="shared" si="0"/>
        <v>€ 0</v>
      </c>
      <c r="E38" s="43" t="str">
        <f t="shared" si="1"/>
        <v>€ 0</v>
      </c>
      <c r="F38" s="43" t="str">
        <f t="shared" si="2"/>
        <v>€ 0</v>
      </c>
      <c r="G38" s="43" t="str">
        <f t="shared" si="3"/>
        <v>€ 0</v>
      </c>
      <c r="H38" s="42">
        <f>IF($AA$2=$AI$9,VLOOKUP(B38,AA38:AG69,7,0),IF($AA$2=$AI$10,VLOOKUP(B38,AA37:AL69,12,0),IF($AA$2=$AI$11,VLOOKUP(B38,AA37:AM69,13,0),"-")))</f>
        <v>0</v>
      </c>
      <c r="AA38" s="8" t="s">
        <v>103</v>
      </c>
      <c r="AB38" s="9" t="s">
        <v>102</v>
      </c>
      <c r="AC38" s="10">
        <v>0</v>
      </c>
      <c r="AD38" s="11">
        <v>0</v>
      </c>
      <c r="AE38" s="11">
        <v>0</v>
      </c>
      <c r="AF38" s="11">
        <v>0</v>
      </c>
      <c r="AG38" s="26"/>
      <c r="AL38" s="40"/>
      <c r="AM38" s="40"/>
    </row>
    <row r="39" spans="2:39" ht="28" customHeight="1">
      <c r="B39" s="8" t="s">
        <v>104</v>
      </c>
      <c r="C39" s="66" t="s">
        <v>102</v>
      </c>
      <c r="D39" s="43" t="str">
        <f t="shared" si="0"/>
        <v>€ 0</v>
      </c>
      <c r="E39" s="43" t="str">
        <f t="shared" si="1"/>
        <v>€ 0</v>
      </c>
      <c r="F39" s="43" t="str">
        <f t="shared" si="2"/>
        <v>€ 0</v>
      </c>
      <c r="G39" s="43" t="str">
        <f t="shared" si="3"/>
        <v>€ 0</v>
      </c>
      <c r="H39" s="42">
        <f>IF($AA$2=$AI$9,VLOOKUP(B39,AA39:AG70,7,0),IF($AA$2=$AI$10,VLOOKUP(B39,AA38:AL70,12,0),IF($AA$2=$AI$11,VLOOKUP(B39,AA38:AM70,13,0),"-")))</f>
        <v>0</v>
      </c>
      <c r="AA39" s="8" t="s">
        <v>104</v>
      </c>
      <c r="AB39" s="9" t="s">
        <v>31</v>
      </c>
      <c r="AC39" s="10">
        <v>0</v>
      </c>
      <c r="AD39" s="11">
        <v>0</v>
      </c>
      <c r="AE39" s="11">
        <v>0</v>
      </c>
      <c r="AF39" s="11">
        <v>0</v>
      </c>
      <c r="AG39" s="26"/>
      <c r="AL39" s="25"/>
      <c r="AM39" s="25"/>
    </row>
    <row r="40" spans="2:39" ht="30" customHeight="1">
      <c r="B40" s="8" t="s">
        <v>98</v>
      </c>
      <c r="C40" s="66" t="s">
        <v>99</v>
      </c>
      <c r="D40" s="43" t="str">
        <f t="shared" si="0"/>
        <v>€ 0</v>
      </c>
      <c r="E40" s="43" t="str">
        <f t="shared" si="1"/>
        <v>€ 0</v>
      </c>
      <c r="F40" s="43" t="str">
        <f t="shared" si="2"/>
        <v>€ 0</v>
      </c>
      <c r="G40" s="43" t="str">
        <f t="shared" si="3"/>
        <v>€ 0</v>
      </c>
      <c r="H40" s="42" t="str">
        <f>IF($AA$2=$AI$9,VLOOKUP(B40,AA40:AG75,7,0),IF($AA$2=$AI$10,VLOOKUP(B40,AA40:AL75,12,0),IF($AA$2=$AI$11,VLOOKUP(B40,AA40:AM75,13,0),"-")))</f>
        <v>no cost for caller</v>
      </c>
      <c r="AA40" s="8" t="s">
        <v>98</v>
      </c>
      <c r="AB40" s="9" t="s">
        <v>99</v>
      </c>
      <c r="AC40" s="10">
        <v>0</v>
      </c>
      <c r="AD40" s="11">
        <v>0</v>
      </c>
      <c r="AE40" s="11">
        <v>0</v>
      </c>
      <c r="AF40" s="11">
        <v>0</v>
      </c>
      <c r="AG40" s="26" t="s">
        <v>81</v>
      </c>
      <c r="AL40" s="26" t="s">
        <v>81</v>
      </c>
      <c r="AM40" s="26" t="s">
        <v>81</v>
      </c>
    </row>
    <row r="41" spans="2:39" ht="13.5" customHeight="1">
      <c r="B41" s="8">
        <v>1969</v>
      </c>
      <c r="C41" s="66" t="s">
        <v>99</v>
      </c>
      <c r="D41" s="43" t="str">
        <f t="shared" si="0"/>
        <v>€ 0</v>
      </c>
      <c r="E41" s="43" t="str">
        <f t="shared" si="1"/>
        <v>€ 0</v>
      </c>
      <c r="F41" s="43" t="str">
        <f t="shared" si="2"/>
        <v>€ 0</v>
      </c>
      <c r="G41" s="43" t="str">
        <f t="shared" si="3"/>
        <v>€ 0</v>
      </c>
      <c r="H41" s="42" t="str">
        <f>IF($AA$2=$AI$9,VLOOKUP(B41,AA41:AG76,7,0),IF($AA$2=$AI$10,VLOOKUP(B41,AA41:AL76,12,0),IF($AA$2=$AI$11,VLOOKUP(B41,AA41:AM76,13,0),"-")))</f>
        <v>Colt applies to TIM  Orgination rate (revenue)</v>
      </c>
      <c r="AA41" s="8">
        <v>1969</v>
      </c>
      <c r="AB41" s="9" t="s">
        <v>99</v>
      </c>
      <c r="AC41" s="10">
        <v>0</v>
      </c>
      <c r="AD41" s="11">
        <v>0</v>
      </c>
      <c r="AE41" s="11">
        <v>0</v>
      </c>
      <c r="AF41" s="11">
        <v>0</v>
      </c>
      <c r="AG41" s="2" t="s">
        <v>90</v>
      </c>
      <c r="AL41" s="25" t="s">
        <v>90</v>
      </c>
      <c r="AM41" s="25" t="s">
        <v>90</v>
      </c>
    </row>
    <row r="42" spans="2:39" ht="13.5" customHeight="1">
      <c r="B42" s="17"/>
    </row>
    <row r="43" spans="2:39" ht="13.5" customHeight="1">
      <c r="B43" s="47" t="s">
        <v>63</v>
      </c>
      <c r="C43" s="48"/>
      <c r="D43" s="48"/>
      <c r="E43" s="49"/>
      <c r="F43" s="48"/>
      <c r="G43" s="48"/>
      <c r="H43" s="57"/>
    </row>
    <row r="44" spans="2:39" ht="13.5" customHeight="1">
      <c r="B44" s="50" t="s">
        <v>64</v>
      </c>
      <c r="C44" s="51"/>
      <c r="D44" s="51"/>
      <c r="E44" s="52"/>
      <c r="F44" s="51"/>
      <c r="G44" s="51"/>
      <c r="H44" s="58"/>
    </row>
    <row r="45" spans="2:39" ht="13.5" customHeight="1">
      <c r="B45" s="53" t="s">
        <v>65</v>
      </c>
      <c r="C45" s="51"/>
      <c r="D45" s="51"/>
      <c r="E45" s="52"/>
      <c r="F45" s="51"/>
      <c r="G45" s="51"/>
      <c r="H45" s="58"/>
    </row>
    <row r="46" spans="2:39" ht="13.5" customHeight="1">
      <c r="B46" s="53"/>
      <c r="C46" s="51"/>
      <c r="D46" s="51"/>
      <c r="E46" s="52"/>
      <c r="F46" s="51"/>
      <c r="G46" s="51"/>
      <c r="H46" s="58"/>
    </row>
    <row r="47" spans="2:39" ht="13.5" customHeight="1">
      <c r="B47" s="50" t="s">
        <v>66</v>
      </c>
      <c r="C47" s="51"/>
      <c r="D47" s="51"/>
      <c r="E47" s="52"/>
      <c r="F47" s="51"/>
      <c r="G47" s="51"/>
      <c r="H47" s="58"/>
    </row>
    <row r="48" spans="2:39" ht="13.5" customHeight="1">
      <c r="B48" s="53" t="s">
        <v>67</v>
      </c>
      <c r="C48" s="51"/>
      <c r="D48" s="51"/>
      <c r="E48" s="52"/>
      <c r="F48" s="51"/>
      <c r="G48" s="51"/>
      <c r="H48" s="58"/>
    </row>
    <row r="49" spans="2:8" ht="13.5" customHeight="1">
      <c r="B49" s="53" t="s">
        <v>68</v>
      </c>
      <c r="C49" s="51"/>
      <c r="D49" s="51"/>
      <c r="E49" s="51"/>
      <c r="F49" s="51"/>
      <c r="G49" s="51"/>
      <c r="H49" s="58"/>
    </row>
    <row r="50" spans="2:8" ht="13.5" customHeight="1">
      <c r="B50" s="53" t="s">
        <v>69</v>
      </c>
      <c r="C50" s="51"/>
      <c r="D50" s="51"/>
      <c r="E50" s="51"/>
      <c r="F50" s="51"/>
      <c r="G50" s="51"/>
      <c r="H50" s="58"/>
    </row>
    <row r="51" spans="2:8" ht="13.5" customHeight="1">
      <c r="B51" s="53"/>
      <c r="C51" s="51"/>
      <c r="D51" s="51"/>
      <c r="E51" s="51"/>
      <c r="F51" s="51"/>
      <c r="G51" s="51"/>
      <c r="H51" s="58"/>
    </row>
    <row r="52" spans="2:8" ht="13.5" customHeight="1">
      <c r="B52" s="50" t="s">
        <v>70</v>
      </c>
      <c r="C52" s="51"/>
      <c r="D52" s="51"/>
      <c r="E52" s="51"/>
      <c r="F52" s="51"/>
      <c r="G52" s="51"/>
      <c r="H52" s="58"/>
    </row>
    <row r="53" spans="2:8" ht="13.5" customHeight="1">
      <c r="B53" s="53" t="s">
        <v>71</v>
      </c>
      <c r="C53" s="51"/>
      <c r="D53" s="51"/>
      <c r="E53" s="51"/>
      <c r="F53" s="51"/>
      <c r="G53" s="51"/>
      <c r="H53" s="58"/>
    </row>
    <row r="54" spans="2:8" ht="13.5" customHeight="1">
      <c r="B54" s="53" t="s">
        <v>72</v>
      </c>
      <c r="C54" s="51"/>
      <c r="D54" s="51"/>
      <c r="E54" s="51"/>
      <c r="F54" s="51"/>
      <c r="G54" s="51"/>
      <c r="H54" s="58"/>
    </row>
    <row r="55" spans="2:8" ht="13.5" customHeight="1">
      <c r="B55" s="53"/>
      <c r="C55" s="51"/>
      <c r="D55" s="51"/>
      <c r="E55" s="51"/>
      <c r="F55" s="51"/>
      <c r="G55" s="51"/>
      <c r="H55" s="58"/>
    </row>
    <row r="56" spans="2:8" ht="13.5" customHeight="1">
      <c r="B56" s="50" t="s">
        <v>73</v>
      </c>
      <c r="C56" s="51"/>
      <c r="D56" s="51"/>
      <c r="E56" s="51"/>
      <c r="F56" s="54"/>
      <c r="G56" s="51"/>
      <c r="H56" s="58"/>
    </row>
    <row r="57" spans="2:8" ht="13.5" customHeight="1">
      <c r="B57" s="53" t="s">
        <v>15</v>
      </c>
      <c r="C57" s="51"/>
      <c r="D57" s="51"/>
      <c r="E57" s="51"/>
      <c r="F57" s="51"/>
      <c r="G57" s="51"/>
      <c r="H57" s="58"/>
    </row>
    <row r="58" spans="2:8" ht="13.5" customHeight="1">
      <c r="B58" s="53" t="s">
        <v>74</v>
      </c>
      <c r="C58" s="51"/>
      <c r="D58" s="51"/>
      <c r="E58" s="51"/>
      <c r="F58" s="51"/>
      <c r="G58" s="51"/>
      <c r="H58" s="58"/>
    </row>
    <row r="59" spans="2:8" ht="13.5" customHeight="1">
      <c r="B59" s="53"/>
      <c r="C59" s="51"/>
      <c r="D59" s="51"/>
      <c r="E59" s="51"/>
      <c r="F59" s="51"/>
      <c r="G59" s="51"/>
      <c r="H59" s="58"/>
    </row>
    <row r="60" spans="2:8" ht="13.5" customHeight="1">
      <c r="B60" s="50" t="s">
        <v>16</v>
      </c>
      <c r="C60" s="51"/>
      <c r="D60" s="51"/>
      <c r="E60" s="51"/>
      <c r="F60" s="51"/>
      <c r="G60" s="51"/>
      <c r="H60" s="58"/>
    </row>
    <row r="61" spans="2:8" ht="18" customHeight="1">
      <c r="B61" s="53" t="s">
        <v>75</v>
      </c>
      <c r="C61" s="51"/>
      <c r="D61" s="51"/>
      <c r="E61" s="51"/>
      <c r="F61" s="51"/>
      <c r="G61" s="51"/>
      <c r="H61" s="58"/>
    </row>
    <row r="62" spans="2:8" ht="18.75" customHeight="1">
      <c r="B62" s="53" t="s">
        <v>76</v>
      </c>
      <c r="C62" s="51"/>
      <c r="D62" s="51"/>
      <c r="E62" s="51"/>
      <c r="F62" s="51"/>
      <c r="G62" s="51"/>
      <c r="H62" s="58"/>
    </row>
    <row r="63" spans="2:8" ht="13.5" customHeight="1">
      <c r="B63" s="53" t="s">
        <v>17</v>
      </c>
      <c r="C63" s="51"/>
      <c r="D63" s="51"/>
      <c r="E63" s="51"/>
      <c r="F63" s="51"/>
      <c r="G63" s="51"/>
      <c r="H63" s="58"/>
    </row>
    <row r="64" spans="2:8" ht="30" customHeight="1">
      <c r="B64" s="53"/>
      <c r="C64" s="51"/>
      <c r="D64" s="51"/>
      <c r="E64" s="51"/>
      <c r="F64" s="51"/>
      <c r="G64" s="51"/>
      <c r="H64" s="58"/>
    </row>
    <row r="65" spans="2:8" ht="30" customHeight="1">
      <c r="B65" s="50" t="s">
        <v>77</v>
      </c>
      <c r="C65" s="51"/>
      <c r="D65" s="51"/>
      <c r="E65" s="51"/>
      <c r="F65" s="51"/>
      <c r="G65" s="51"/>
      <c r="H65" s="58"/>
    </row>
    <row r="66" spans="2:8" ht="30" customHeight="1">
      <c r="B66" s="53" t="s">
        <v>78</v>
      </c>
      <c r="C66" s="51"/>
      <c r="D66" s="51"/>
      <c r="E66" s="51"/>
      <c r="F66" s="51"/>
      <c r="G66" s="51"/>
      <c r="H66" s="58"/>
    </row>
    <row r="67" spans="2:8" ht="30" customHeight="1">
      <c r="B67" s="53" t="s">
        <v>79</v>
      </c>
      <c r="C67" s="51"/>
      <c r="D67" s="51"/>
      <c r="E67" s="51"/>
      <c r="F67" s="51"/>
      <c r="G67" s="51"/>
      <c r="H67" s="58"/>
    </row>
    <row r="68" spans="2:8" ht="30" customHeight="1">
      <c r="B68" s="55" t="s">
        <v>80</v>
      </c>
      <c r="C68" s="56"/>
      <c r="D68" s="56"/>
      <c r="E68" s="56"/>
      <c r="F68" s="56"/>
      <c r="G68" s="56"/>
      <c r="H68" s="59"/>
    </row>
    <row r="69" spans="2:8" ht="30" customHeight="1">
      <c r="B69" s="51"/>
      <c r="C69" s="51"/>
      <c r="D69" s="51"/>
      <c r="E69" s="51"/>
      <c r="F69" s="51"/>
      <c r="G69" s="51"/>
    </row>
    <row r="70" spans="2:8" ht="30" hidden="1" customHeight="1"/>
    <row r="71" spans="2:8" ht="30" hidden="1" customHeight="1"/>
    <row r="72" spans="2:8" ht="30" hidden="1" customHeight="1"/>
    <row r="73" spans="2:8" ht="30" hidden="1" customHeight="1"/>
    <row r="74" spans="2:8" ht="30" hidden="1" customHeight="1"/>
    <row r="75" spans="2:8" ht="30" hidden="1" customHeight="1"/>
    <row r="76" spans="2:8" ht="30" hidden="1" customHeight="1"/>
    <row r="77" spans="2:8" ht="30" hidden="1" customHeight="1"/>
    <row r="78" spans="2:8" ht="30" hidden="1" customHeight="1"/>
    <row r="79" spans="2:8" ht="30" hidden="1" customHeight="1"/>
    <row r="80" spans="2:8" ht="30" hidden="1" customHeight="1"/>
    <row r="81" ht="30" hidden="1" customHeight="1"/>
    <row r="82" ht="30" hidden="1" customHeight="1"/>
    <row r="83" ht="30" hidden="1" customHeight="1"/>
    <row r="84" ht="30" hidden="1" customHeight="1"/>
    <row r="85" ht="30" hidden="1" customHeight="1"/>
    <row r="86" ht="30" hidden="1" customHeight="1"/>
    <row r="87" ht="30" hidden="1" customHeight="1"/>
    <row r="88" ht="30" hidden="1" customHeight="1"/>
    <row r="89" ht="30" hidden="1" customHeight="1"/>
    <row r="90" ht="30" hidden="1" customHeight="1"/>
    <row r="91" ht="30" hidden="1" customHeight="1"/>
    <row r="92" ht="30" hidden="1" customHeight="1"/>
    <row r="93" ht="30" hidden="1" customHeight="1"/>
    <row r="94" ht="30" hidden="1" customHeight="1"/>
    <row r="95" ht="30" hidden="1" customHeight="1"/>
    <row r="96" ht="30" hidden="1" customHeight="1"/>
    <row r="97" ht="30" hidden="1" customHeight="1"/>
    <row r="98" ht="30" hidden="1" customHeight="1"/>
    <row r="99" ht="30" hidden="1" customHeight="1"/>
    <row r="100" ht="30" hidden="1" customHeight="1"/>
    <row r="101" ht="30" hidden="1" customHeight="1"/>
    <row r="102" ht="30" hidden="1" customHeight="1"/>
    <row r="103" ht="30" hidden="1" customHeight="1"/>
    <row r="104" ht="30" hidden="1" customHeight="1"/>
    <row r="105" ht="30" hidden="1" customHeight="1"/>
    <row r="106" ht="30" hidden="1" customHeight="1"/>
    <row r="107" ht="30" hidden="1" customHeight="1"/>
    <row r="108" ht="30" hidden="1" customHeight="1"/>
    <row r="109" ht="30" hidden="1" customHeight="1"/>
    <row r="110" ht="30" hidden="1" customHeight="1"/>
    <row r="111" ht="30" hidden="1" customHeight="1"/>
    <row r="112" ht="30" hidden="1" customHeight="1"/>
    <row r="113" ht="30" hidden="1" customHeight="1"/>
    <row r="114" ht="30" hidden="1" customHeight="1"/>
    <row r="115" ht="30" hidden="1" customHeight="1"/>
    <row r="116" ht="30" hidden="1" customHeight="1"/>
    <row r="117" ht="30" hidden="1" customHeight="1"/>
    <row r="118" ht="30" hidden="1" customHeight="1"/>
    <row r="119" ht="30" hidden="1" customHeight="1"/>
    <row r="120" ht="30" hidden="1" customHeight="1"/>
    <row r="121" ht="30" hidden="1" customHeight="1"/>
    <row r="122" ht="30" hidden="1" customHeight="1"/>
    <row r="123" ht="30" hidden="1" customHeight="1"/>
    <row r="124" ht="30" hidden="1" customHeight="1"/>
    <row r="125" ht="30" hidden="1" customHeight="1"/>
    <row r="126" ht="30" hidden="1" customHeight="1"/>
    <row r="127" ht="30" hidden="1" customHeight="1"/>
    <row r="128" ht="30" hidden="1" customHeight="1"/>
    <row r="129" ht="30" hidden="1" customHeight="1"/>
    <row r="130" ht="30" hidden="1" customHeight="1"/>
    <row r="131" ht="30" hidden="1" customHeight="1"/>
    <row r="132" ht="30" hidden="1" customHeight="1"/>
    <row r="133" ht="30" hidden="1" customHeight="1"/>
    <row r="134" ht="30" hidden="1" customHeight="1"/>
    <row r="135" ht="30" hidden="1" customHeight="1"/>
    <row r="136" ht="30" hidden="1" customHeight="1"/>
    <row r="137" ht="30" hidden="1" customHeight="1"/>
    <row r="138" ht="30" hidden="1" customHeight="1"/>
    <row r="139" ht="30" hidden="1" customHeight="1"/>
    <row r="140" ht="30" hidden="1" customHeight="1"/>
    <row r="141" ht="30" hidden="1" customHeight="1"/>
    <row r="142" ht="30" hidden="1" customHeight="1"/>
    <row r="143" ht="30" hidden="1" customHeight="1"/>
    <row r="144" ht="30" hidden="1" customHeight="1"/>
    <row r="145" ht="30" hidden="1" customHeight="1"/>
    <row r="146" ht="30" hidden="1" customHeight="1"/>
    <row r="147" ht="30" hidden="1" customHeight="1"/>
    <row r="148" ht="30" hidden="1" customHeight="1"/>
    <row r="149" ht="30" hidden="1" customHeight="1"/>
    <row r="150" ht="30" hidden="1" customHeight="1"/>
    <row r="151" ht="30" hidden="1" customHeight="1"/>
    <row r="152" ht="30" hidden="1" customHeight="1"/>
    <row r="153" ht="30" hidden="1" customHeight="1"/>
    <row r="154" ht="30" hidden="1" customHeight="1"/>
    <row r="155" ht="30" hidden="1" customHeight="1"/>
    <row r="156" ht="30" hidden="1" customHeight="1"/>
    <row r="157" ht="30" hidden="1" customHeight="1"/>
    <row r="158" ht="30" hidden="1" customHeight="1"/>
    <row r="159" ht="30" hidden="1" customHeight="1"/>
    <row r="160" ht="30" hidden="1" customHeight="1"/>
    <row r="161" ht="30" hidden="1" customHeight="1"/>
    <row r="162" ht="30" hidden="1" customHeight="1"/>
    <row r="163" ht="30" hidden="1" customHeight="1"/>
    <row r="164" ht="30" hidden="1" customHeight="1"/>
    <row r="165" ht="30" hidden="1" customHeight="1"/>
    <row r="166" ht="30" hidden="1" customHeight="1"/>
    <row r="167" ht="30" hidden="1" customHeight="1"/>
    <row r="168" ht="30" hidden="1" customHeight="1"/>
    <row r="169" ht="30" hidden="1" customHeight="1"/>
    <row r="170" ht="30" hidden="1" customHeight="1"/>
    <row r="171" ht="30" hidden="1" customHeight="1"/>
    <row r="172" ht="30" hidden="1" customHeight="1"/>
    <row r="173" ht="30" hidden="1" customHeight="1"/>
    <row r="174" ht="30" hidden="1" customHeight="1"/>
    <row r="175" ht="30" hidden="1" customHeight="1"/>
    <row r="176" ht="30" hidden="1" customHeight="1"/>
    <row r="177" ht="30" hidden="1" customHeight="1"/>
    <row r="178" ht="30" hidden="1" customHeight="1"/>
    <row r="179" ht="30" hidden="1" customHeight="1"/>
    <row r="180" ht="30" hidden="1" customHeight="1"/>
    <row r="181" ht="30" hidden="1" customHeight="1"/>
    <row r="182" ht="30" hidden="1" customHeight="1"/>
    <row r="183" ht="30" hidden="1" customHeight="1"/>
    <row r="184" ht="30" hidden="1" customHeight="1"/>
    <row r="185" ht="30" hidden="1" customHeight="1"/>
    <row r="186" ht="30" hidden="1" customHeight="1"/>
    <row r="187" ht="30" hidden="1" customHeight="1"/>
    <row r="188" ht="30" hidden="1" customHeight="1"/>
    <row r="189" ht="30" hidden="1" customHeight="1"/>
    <row r="190" ht="30" hidden="1" customHeight="1"/>
    <row r="191" ht="30" hidden="1" customHeight="1"/>
    <row r="192" ht="30" hidden="1" customHeight="1"/>
    <row r="193" ht="30" hidden="1" customHeight="1"/>
    <row r="194" ht="30" hidden="1" customHeight="1"/>
    <row r="195" ht="30" hidden="1" customHeight="1"/>
    <row r="196" ht="30" hidden="1" customHeight="1"/>
    <row r="197" ht="30" hidden="1" customHeight="1"/>
    <row r="198" ht="30" hidden="1" customHeight="1"/>
    <row r="199" ht="30" hidden="1" customHeight="1"/>
    <row r="200" ht="30" hidden="1" customHeight="1"/>
    <row r="201" ht="30" hidden="1" customHeight="1"/>
    <row r="202" ht="30" hidden="1" customHeight="1"/>
    <row r="203" ht="30" hidden="1" customHeight="1"/>
    <row r="204" ht="30" hidden="1" customHeight="1"/>
    <row r="205" ht="30" hidden="1" customHeight="1"/>
    <row r="206" ht="30" hidden="1" customHeight="1"/>
    <row r="207" ht="30" hidden="1" customHeight="1"/>
    <row r="208" ht="30" hidden="1" customHeight="1"/>
    <row r="209" ht="30" hidden="1" customHeight="1"/>
    <row r="210" ht="30" hidden="1" customHeight="1"/>
    <row r="211" ht="30" hidden="1" customHeight="1"/>
    <row r="212" ht="30" hidden="1" customHeight="1"/>
    <row r="213" ht="30" hidden="1" customHeight="1"/>
    <row r="214" ht="30" hidden="1" customHeight="1"/>
    <row r="215" ht="30" hidden="1" customHeight="1"/>
    <row r="216" ht="30" hidden="1" customHeight="1"/>
    <row r="217" ht="30" hidden="1" customHeight="1"/>
    <row r="218" ht="30" hidden="1" customHeight="1"/>
    <row r="219" ht="30" hidden="1" customHeight="1"/>
    <row r="220" ht="30" hidden="1" customHeight="1"/>
    <row r="221" ht="30" hidden="1" customHeight="1"/>
    <row r="222" ht="30" hidden="1" customHeight="1"/>
    <row r="223" ht="30" hidden="1" customHeight="1"/>
    <row r="224" ht="30" hidden="1" customHeight="1"/>
    <row r="225" ht="30" hidden="1" customHeight="1"/>
    <row r="226" ht="30" hidden="1" customHeight="1"/>
    <row r="227" ht="30" hidden="1" customHeight="1"/>
    <row r="228" ht="30" hidden="1" customHeight="1"/>
    <row r="229" ht="30" hidden="1" customHeight="1"/>
    <row r="230" ht="30" hidden="1" customHeight="1"/>
    <row r="231" ht="30" hidden="1" customHeight="1"/>
    <row r="232" ht="30" hidden="1" customHeight="1"/>
    <row r="233" ht="30" hidden="1" customHeight="1"/>
    <row r="234" ht="30" hidden="1" customHeight="1"/>
    <row r="235" ht="30" hidden="1" customHeight="1"/>
    <row r="236" ht="30" hidden="1" customHeight="1"/>
    <row r="237" ht="30" hidden="1" customHeight="1"/>
    <row r="238" ht="30" hidden="1" customHeight="1"/>
    <row r="239" ht="30" hidden="1" customHeight="1"/>
    <row r="240" ht="30" hidden="1" customHeight="1"/>
    <row r="241" ht="30" hidden="1" customHeight="1"/>
    <row r="242" ht="30" hidden="1" customHeight="1"/>
    <row r="243" ht="30" hidden="1" customHeight="1"/>
    <row r="244" ht="30" hidden="1" customHeight="1"/>
    <row r="245" ht="30" hidden="1" customHeight="1"/>
    <row r="246" ht="30" hidden="1" customHeight="1"/>
    <row r="247" ht="30" hidden="1" customHeight="1"/>
    <row r="248" ht="30" hidden="1" customHeight="1"/>
    <row r="249" ht="30" hidden="1" customHeight="1"/>
    <row r="250" ht="30" hidden="1" customHeight="1"/>
    <row r="251" ht="30" hidden="1" customHeight="1"/>
    <row r="252" ht="30" hidden="1" customHeight="1"/>
    <row r="253" ht="30" hidden="1" customHeight="1"/>
    <row r="254" ht="30" hidden="1" customHeight="1"/>
    <row r="255" ht="30" hidden="1" customHeight="1"/>
    <row r="256" ht="30" hidden="1" customHeight="1"/>
    <row r="257" ht="30" hidden="1" customHeight="1"/>
    <row r="258" ht="30" hidden="1" customHeight="1"/>
    <row r="259" ht="30" hidden="1" customHeight="1"/>
    <row r="260" ht="30" hidden="1" customHeight="1"/>
    <row r="261" ht="30" hidden="1" customHeight="1"/>
    <row r="262" ht="30" hidden="1" customHeight="1"/>
    <row r="263" ht="30" hidden="1" customHeight="1"/>
    <row r="264" ht="30" hidden="1" customHeight="1"/>
    <row r="265" ht="30" hidden="1" customHeight="1"/>
    <row r="266" ht="30" hidden="1" customHeight="1"/>
    <row r="267" ht="30" hidden="1" customHeight="1"/>
    <row r="268" ht="30" hidden="1" customHeight="1"/>
    <row r="269" ht="30" hidden="1" customHeight="1"/>
    <row r="270" ht="30" hidden="1" customHeight="1"/>
    <row r="271" ht="30" hidden="1" customHeight="1"/>
    <row r="272" ht="30" hidden="1" customHeight="1"/>
    <row r="273" ht="30" hidden="1" customHeight="1"/>
    <row r="274" ht="30" hidden="1" customHeight="1"/>
    <row r="275" ht="30" hidden="1" customHeight="1"/>
    <row r="276" ht="30" hidden="1" customHeight="1"/>
    <row r="277" ht="30" hidden="1" customHeight="1"/>
    <row r="278" ht="30" hidden="1" customHeight="1"/>
    <row r="279" ht="30" hidden="1" customHeight="1"/>
    <row r="280" ht="30" hidden="1" customHeight="1"/>
    <row r="281" ht="30" hidden="1" customHeight="1"/>
    <row r="282" ht="30" hidden="1" customHeight="1"/>
    <row r="283" ht="30" hidden="1" customHeight="1"/>
    <row r="284" ht="30" hidden="1" customHeight="1"/>
    <row r="285" ht="30" hidden="1" customHeight="1"/>
    <row r="286" ht="30" hidden="1" customHeight="1"/>
    <row r="287" ht="30" hidden="1" customHeight="1"/>
    <row r="288" ht="30" hidden="1" customHeight="1"/>
    <row r="289" ht="30" hidden="1" customHeight="1"/>
    <row r="290" ht="30" hidden="1" customHeight="1"/>
    <row r="291" ht="30" hidden="1" customHeight="1"/>
    <row r="292" ht="30" hidden="1" customHeight="1"/>
    <row r="293" ht="30" hidden="1" customHeight="1"/>
    <row r="294" ht="30" hidden="1" customHeight="1"/>
    <row r="295" ht="30" hidden="1" customHeight="1"/>
    <row r="296" ht="30" hidden="1" customHeight="1"/>
    <row r="297" ht="30" hidden="1" customHeight="1"/>
    <row r="298" ht="30" hidden="1" customHeight="1"/>
    <row r="299" ht="30" hidden="1" customHeight="1"/>
    <row r="300" ht="30" hidden="1" customHeight="1"/>
    <row r="301" ht="30" hidden="1" customHeight="1"/>
    <row r="302" ht="30" hidden="1" customHeight="1"/>
    <row r="303" ht="30" hidden="1" customHeight="1"/>
    <row r="304" ht="30" hidden="1" customHeight="1"/>
    <row r="305" ht="30" hidden="1" customHeight="1"/>
    <row r="306" ht="30" hidden="1" customHeight="1"/>
    <row r="307" ht="30" hidden="1" customHeight="1"/>
    <row r="308" ht="30" hidden="1" customHeight="1"/>
    <row r="309" ht="30" hidden="1" customHeight="1"/>
    <row r="310" ht="30" hidden="1" customHeight="1"/>
    <row r="311" ht="30" hidden="1" customHeight="1"/>
    <row r="312" ht="30" hidden="1" customHeight="1"/>
    <row r="313" ht="30" hidden="1" customHeight="1"/>
    <row r="314" ht="30" hidden="1" customHeight="1"/>
    <row r="315" ht="30" hidden="1" customHeight="1"/>
    <row r="316" ht="30" hidden="1" customHeight="1"/>
    <row r="317" ht="30" hidden="1" customHeight="1"/>
    <row r="318" ht="30" hidden="1" customHeight="1"/>
    <row r="319" ht="30" hidden="1" customHeight="1"/>
    <row r="320" ht="30" hidden="1" customHeight="1"/>
    <row r="321" ht="30" hidden="1" customHeight="1"/>
    <row r="322" ht="30" hidden="1" customHeight="1"/>
    <row r="323" ht="30" hidden="1" customHeight="1"/>
    <row r="324" ht="30" hidden="1" customHeight="1"/>
    <row r="325" ht="30" hidden="1" customHeight="1"/>
    <row r="326" ht="30" hidden="1" customHeight="1"/>
    <row r="327" ht="30" hidden="1" customHeight="1"/>
    <row r="328" ht="30" hidden="1" customHeight="1"/>
    <row r="329" ht="30" hidden="1" customHeight="1"/>
    <row r="330" ht="30" hidden="1" customHeight="1"/>
    <row r="331" ht="30" hidden="1" customHeight="1"/>
    <row r="332" ht="30" hidden="1" customHeight="1"/>
    <row r="333" ht="30" hidden="1" customHeight="1"/>
    <row r="334" ht="30" hidden="1" customHeight="1"/>
    <row r="335" ht="30" hidden="1" customHeight="1"/>
    <row r="336" ht="30" hidden="1" customHeight="1"/>
    <row r="337" ht="30" hidden="1" customHeight="1"/>
    <row r="338" ht="30" hidden="1" customHeight="1"/>
    <row r="339" ht="30" hidden="1" customHeight="1"/>
    <row r="340" ht="30" hidden="1" customHeight="1"/>
    <row r="341" ht="30" hidden="1" customHeight="1"/>
    <row r="342" ht="30" hidden="1" customHeight="1"/>
    <row r="343" ht="30" hidden="1" customHeight="1"/>
    <row r="344" ht="30" hidden="1" customHeight="1"/>
    <row r="345" ht="30" hidden="1" customHeight="1"/>
    <row r="346" ht="30" hidden="1" customHeight="1"/>
    <row r="347" ht="30" hidden="1" customHeight="1"/>
    <row r="348" ht="30" hidden="1" customHeight="1"/>
    <row r="349" ht="30" hidden="1" customHeight="1"/>
    <row r="350" ht="30" hidden="1" customHeight="1"/>
    <row r="351" ht="30" hidden="1" customHeight="1"/>
    <row r="352" ht="30" hidden="1" customHeight="1"/>
    <row r="353" ht="30" hidden="1" customHeight="1"/>
    <row r="354" ht="30" hidden="1" customHeight="1"/>
    <row r="355" ht="30" hidden="1" customHeight="1"/>
    <row r="356" ht="30" hidden="1" customHeight="1"/>
    <row r="357" ht="30" hidden="1" customHeight="1"/>
    <row r="358" ht="30" hidden="1" customHeight="1"/>
    <row r="359" ht="30" hidden="1" customHeight="1"/>
    <row r="360" ht="30" hidden="1" customHeight="1"/>
    <row r="361" ht="30" hidden="1" customHeight="1"/>
    <row r="362" ht="30" hidden="1" customHeight="1"/>
    <row r="363" ht="30" hidden="1" customHeight="1"/>
    <row r="364" ht="30" hidden="1" customHeight="1"/>
    <row r="365" ht="30" hidden="1" customHeight="1"/>
    <row r="366" ht="30" hidden="1" customHeight="1"/>
    <row r="367" ht="30" hidden="1" customHeight="1"/>
    <row r="368" ht="30" hidden="1" customHeight="1"/>
    <row r="369" ht="30" hidden="1" customHeight="1"/>
    <row r="370" ht="30" hidden="1" customHeight="1"/>
    <row r="371" ht="30" hidden="1" customHeight="1"/>
    <row r="372" ht="30" hidden="1" customHeight="1"/>
    <row r="373" ht="30" hidden="1" customHeight="1"/>
    <row r="374" ht="30" hidden="1" customHeight="1"/>
    <row r="375" ht="30" hidden="1" customHeight="1"/>
    <row r="376" ht="30" hidden="1" customHeight="1"/>
    <row r="377" ht="30" hidden="1" customHeight="1"/>
    <row r="378" ht="30" hidden="1" customHeight="1"/>
    <row r="379" ht="30" hidden="1" customHeight="1"/>
    <row r="380" ht="30" hidden="1" customHeight="1"/>
    <row r="381" ht="30" hidden="1" customHeight="1"/>
    <row r="382" ht="30" hidden="1" customHeight="1"/>
    <row r="383" ht="30" hidden="1" customHeight="1"/>
    <row r="384" ht="30" hidden="1" customHeight="1"/>
    <row r="385" ht="30" hidden="1" customHeight="1"/>
    <row r="386" ht="30" hidden="1" customHeight="1"/>
    <row r="387" ht="30" hidden="1" customHeight="1"/>
    <row r="388" ht="30" hidden="1" customHeight="1"/>
    <row r="389" ht="30" hidden="1" customHeight="1"/>
    <row r="390" ht="30" hidden="1" customHeight="1"/>
    <row r="391" ht="30" hidden="1" customHeight="1"/>
    <row r="392" ht="30" hidden="1" customHeight="1"/>
    <row r="393" ht="30" hidden="1" customHeight="1"/>
    <row r="394" ht="30" hidden="1" customHeight="1"/>
    <row r="395" ht="30" hidden="1" customHeight="1"/>
    <row r="396" ht="30" hidden="1" customHeight="1"/>
    <row r="397" ht="30" hidden="1" customHeight="1"/>
    <row r="398" ht="30" hidden="1" customHeight="1"/>
    <row r="399" ht="30" hidden="1" customHeight="1"/>
    <row r="400" ht="30" hidden="1" customHeight="1"/>
    <row r="401" ht="30" hidden="1" customHeight="1"/>
    <row r="402" ht="30" hidden="1" customHeight="1"/>
    <row r="403" ht="30" hidden="1" customHeight="1"/>
    <row r="404" ht="30" hidden="1" customHeight="1"/>
    <row r="405" ht="30" hidden="1" customHeight="1"/>
    <row r="406" ht="30" hidden="1" customHeight="1"/>
    <row r="407" ht="30" hidden="1" customHeight="1"/>
    <row r="408" ht="30" hidden="1" customHeight="1"/>
    <row r="409" ht="30" hidden="1" customHeight="1"/>
    <row r="410" ht="30" hidden="1" customHeight="1"/>
    <row r="411" ht="30" hidden="1" customHeight="1"/>
    <row r="412" ht="30" hidden="1" customHeight="1"/>
    <row r="413" ht="30" hidden="1" customHeight="1"/>
    <row r="414" ht="30" hidden="1" customHeight="1"/>
    <row r="415" ht="30" hidden="1" customHeight="1"/>
    <row r="416" ht="30" hidden="1" customHeight="1"/>
    <row r="417" ht="30" hidden="1" customHeight="1"/>
    <row r="418" ht="30" hidden="1" customHeight="1"/>
    <row r="419" ht="30" hidden="1" customHeight="1"/>
    <row r="420" ht="30" hidden="1" customHeight="1"/>
    <row r="421" ht="30" hidden="1" customHeight="1"/>
    <row r="422" ht="30" hidden="1" customHeight="1"/>
    <row r="423" ht="30" hidden="1" customHeight="1"/>
    <row r="424" ht="30" hidden="1" customHeight="1"/>
    <row r="425" ht="30" hidden="1" customHeight="1"/>
    <row r="426" ht="30" hidden="1" customHeight="1"/>
    <row r="427" ht="30" hidden="1" customHeight="1"/>
    <row r="428" ht="30" hidden="1" customHeight="1"/>
    <row r="429" ht="30" hidden="1" customHeight="1"/>
    <row r="430" ht="30" hidden="1" customHeight="1"/>
    <row r="431" ht="30" hidden="1" customHeight="1"/>
    <row r="432" ht="30" hidden="1" customHeight="1"/>
    <row r="433" ht="30" hidden="1" customHeight="1"/>
    <row r="434" ht="30" hidden="1" customHeight="1"/>
    <row r="435" ht="30" hidden="1" customHeight="1"/>
    <row r="436" ht="30" hidden="1" customHeight="1"/>
    <row r="437" ht="30" hidden="1" customHeight="1"/>
    <row r="438" ht="30" hidden="1" customHeight="1"/>
    <row r="439" ht="30" hidden="1" customHeight="1"/>
    <row r="440" ht="30" hidden="1" customHeight="1"/>
    <row r="441" ht="30" hidden="1" customHeight="1"/>
    <row r="442" ht="30" hidden="1" customHeight="1"/>
    <row r="443" ht="30" hidden="1" customHeight="1"/>
    <row r="444" ht="30" hidden="1" customHeight="1"/>
    <row r="445" ht="30" hidden="1" customHeight="1"/>
    <row r="446" ht="30" hidden="1" customHeight="1"/>
    <row r="447" ht="30" hidden="1" customHeight="1"/>
    <row r="448" ht="30" hidden="1" customHeight="1"/>
    <row r="449" ht="30" hidden="1" customHeight="1"/>
    <row r="450" ht="30" hidden="1" customHeight="1"/>
    <row r="451" ht="30" hidden="1" customHeight="1"/>
    <row r="452" ht="30" hidden="1" customHeight="1"/>
    <row r="453" ht="30" hidden="1" customHeight="1"/>
    <row r="454" ht="30" hidden="1" customHeight="1"/>
    <row r="455" ht="30" hidden="1" customHeight="1"/>
    <row r="456" ht="30" hidden="1" customHeight="1"/>
    <row r="457" ht="30" hidden="1" customHeight="1"/>
    <row r="458" ht="30" hidden="1" customHeight="1"/>
    <row r="459" ht="30" hidden="1" customHeight="1"/>
    <row r="460" ht="30" hidden="1" customHeight="1"/>
    <row r="461" ht="30" hidden="1" customHeight="1"/>
    <row r="462" ht="30" hidden="1" customHeight="1"/>
    <row r="463" ht="30" hidden="1" customHeight="1"/>
    <row r="464" ht="30" hidden="1" customHeight="1"/>
    <row r="465" ht="30" hidden="1" customHeight="1"/>
    <row r="466" ht="30" hidden="1" customHeight="1"/>
    <row r="467" ht="30" hidden="1" customHeight="1"/>
    <row r="468" ht="30" hidden="1" customHeight="1"/>
    <row r="469" ht="30" hidden="1" customHeight="1"/>
    <row r="470" ht="30" hidden="1" customHeight="1"/>
    <row r="471" ht="30" hidden="1" customHeight="1"/>
    <row r="472" ht="30" hidden="1" customHeight="1"/>
    <row r="473" ht="30" hidden="1" customHeight="1"/>
    <row r="474" ht="30" hidden="1" customHeight="1"/>
    <row r="475" ht="30" hidden="1" customHeight="1"/>
    <row r="476" ht="30" hidden="1" customHeight="1"/>
    <row r="477" ht="30" hidden="1" customHeight="1"/>
    <row r="478" ht="30" hidden="1" customHeight="1"/>
    <row r="479" ht="30" hidden="1" customHeight="1"/>
    <row r="480" ht="30" hidden="1" customHeight="1"/>
    <row r="481" ht="30" hidden="1" customHeight="1"/>
    <row r="482" ht="30" hidden="1" customHeight="1"/>
    <row r="483" ht="30" hidden="1" customHeight="1"/>
    <row r="484" ht="30" hidden="1" customHeight="1"/>
    <row r="485" ht="30" hidden="1" customHeight="1"/>
    <row r="486" ht="30" hidden="1" customHeight="1"/>
    <row r="487" ht="30" hidden="1" customHeight="1"/>
    <row r="488" ht="30" hidden="1" customHeight="1"/>
    <row r="489" ht="30" hidden="1" customHeight="1"/>
    <row r="490" ht="30" hidden="1" customHeight="1"/>
    <row r="491" ht="30" hidden="1" customHeight="1"/>
    <row r="492" ht="30" hidden="1" customHeight="1"/>
    <row r="493" ht="30" hidden="1" customHeight="1"/>
    <row r="494" ht="30" hidden="1" customHeight="1"/>
    <row r="495" ht="30" hidden="1" customHeight="1"/>
    <row r="496" ht="30" hidden="1" customHeight="1"/>
    <row r="497" ht="30" hidden="1" customHeight="1"/>
    <row r="498" ht="30" hidden="1" customHeight="1"/>
    <row r="499" ht="30" hidden="1" customHeight="1"/>
    <row r="500" ht="30" hidden="1" customHeight="1"/>
    <row r="501" ht="30" hidden="1" customHeight="1"/>
    <row r="502" ht="30" hidden="1" customHeight="1"/>
    <row r="503" ht="30" hidden="1" customHeight="1"/>
    <row r="504" ht="30" hidden="1" customHeight="1"/>
    <row r="505" ht="30" hidden="1" customHeight="1"/>
    <row r="506" ht="30" hidden="1" customHeight="1"/>
    <row r="507" ht="30" hidden="1" customHeight="1"/>
    <row r="508" ht="30" hidden="1" customHeight="1"/>
    <row r="509" ht="30" hidden="1" customHeight="1"/>
    <row r="510" ht="30" hidden="1" customHeight="1"/>
    <row r="511" ht="30" hidden="1" customHeight="1"/>
    <row r="512" ht="30" hidden="1" customHeight="1"/>
    <row r="513" ht="30" hidden="1" customHeight="1"/>
    <row r="514" ht="30" hidden="1" customHeight="1"/>
    <row r="515" ht="30" hidden="1" customHeight="1"/>
    <row r="516" ht="30" hidden="1" customHeight="1"/>
    <row r="517" ht="30" hidden="1" customHeight="1"/>
    <row r="518" ht="30" hidden="1" customHeight="1"/>
    <row r="519" ht="30" hidden="1" customHeight="1"/>
    <row r="520" ht="30" hidden="1" customHeight="1"/>
    <row r="521" ht="30" hidden="1" customHeight="1"/>
    <row r="522" ht="30" hidden="1" customHeight="1"/>
    <row r="523" ht="30" hidden="1" customHeight="1"/>
    <row r="524" ht="30" hidden="1" customHeight="1"/>
    <row r="525" ht="30" hidden="1" customHeight="1"/>
    <row r="526" ht="30" hidden="1" customHeight="1"/>
    <row r="527" ht="30" hidden="1" customHeight="1"/>
    <row r="528" ht="30" hidden="1" customHeight="1"/>
    <row r="529" ht="30" hidden="1" customHeight="1"/>
    <row r="530" ht="30" hidden="1" customHeight="1"/>
    <row r="531" ht="30" hidden="1" customHeight="1"/>
    <row r="532" ht="30" hidden="1" customHeight="1"/>
    <row r="533" ht="30" hidden="1" customHeight="1"/>
    <row r="534" ht="30" hidden="1" customHeight="1"/>
    <row r="535" ht="30" hidden="1" customHeight="1"/>
    <row r="536" ht="30" hidden="1" customHeight="1"/>
    <row r="537" ht="30" hidden="1" customHeight="1"/>
    <row r="538" ht="30" hidden="1" customHeight="1"/>
    <row r="539" ht="30" hidden="1" customHeight="1"/>
    <row r="540" ht="30" hidden="1" customHeight="1"/>
    <row r="541" ht="30" hidden="1" customHeight="1"/>
    <row r="542" ht="30" hidden="1" customHeight="1"/>
    <row r="543" ht="30" hidden="1" customHeight="1"/>
    <row r="544" ht="30" hidden="1" customHeight="1"/>
    <row r="545" ht="30" hidden="1" customHeight="1"/>
    <row r="546" ht="30" hidden="1" customHeight="1"/>
    <row r="547" ht="30" hidden="1" customHeight="1"/>
    <row r="548" ht="30" hidden="1" customHeight="1"/>
    <row r="549" ht="30" hidden="1" customHeight="1"/>
    <row r="550" ht="30" hidden="1" customHeight="1"/>
    <row r="551" ht="30" hidden="1" customHeight="1"/>
    <row r="552" ht="30" hidden="1" customHeight="1"/>
    <row r="553" ht="30" hidden="1" customHeight="1"/>
    <row r="554" ht="30" hidden="1" customHeight="1"/>
    <row r="555" ht="30" hidden="1" customHeight="1"/>
    <row r="556" ht="30" hidden="1" customHeight="1"/>
    <row r="557" ht="30" hidden="1" customHeight="1"/>
    <row r="558" ht="30" hidden="1" customHeight="1"/>
    <row r="559" ht="30" hidden="1" customHeight="1"/>
    <row r="560" ht="30" hidden="1" customHeight="1"/>
    <row r="561" ht="30" hidden="1" customHeight="1"/>
    <row r="562" ht="30" hidden="1" customHeight="1"/>
    <row r="563" ht="30" hidden="1" customHeight="1"/>
    <row r="564" ht="30" hidden="1" customHeight="1"/>
    <row r="565" ht="30" hidden="1" customHeight="1"/>
    <row r="566" ht="30" hidden="1" customHeight="1"/>
    <row r="567" ht="30" hidden="1" customHeight="1"/>
    <row r="568" ht="30" hidden="1" customHeight="1"/>
    <row r="569" ht="30" hidden="1" customHeight="1"/>
    <row r="570" ht="30" hidden="1" customHeight="1"/>
    <row r="571" ht="30" hidden="1" customHeight="1"/>
    <row r="572" ht="30" hidden="1" customHeight="1"/>
    <row r="573" ht="30" hidden="1" customHeight="1"/>
    <row r="574" ht="30" hidden="1" customHeight="1"/>
    <row r="575" ht="30" hidden="1" customHeight="1"/>
    <row r="576" ht="30" hidden="1" customHeight="1"/>
    <row r="577" ht="30" hidden="1" customHeight="1"/>
    <row r="578" ht="30" hidden="1" customHeight="1"/>
    <row r="579" ht="30" hidden="1" customHeight="1"/>
    <row r="580" ht="30" hidden="1" customHeight="1"/>
    <row r="581" ht="30" hidden="1" customHeight="1"/>
    <row r="582" ht="30" hidden="1" customHeight="1"/>
    <row r="583" ht="30" hidden="1" customHeight="1"/>
    <row r="584" ht="30" hidden="1" customHeight="1"/>
    <row r="585" ht="30" hidden="1" customHeight="1"/>
    <row r="586" ht="30" hidden="1" customHeight="1"/>
    <row r="587" ht="30" hidden="1" customHeight="1"/>
    <row r="588" ht="30" hidden="1" customHeight="1"/>
    <row r="589" ht="30" hidden="1" customHeight="1"/>
    <row r="590" ht="30" hidden="1" customHeight="1"/>
    <row r="591" ht="30" hidden="1" customHeight="1"/>
    <row r="592" ht="30" hidden="1" customHeight="1"/>
    <row r="593" ht="30" hidden="1" customHeight="1"/>
    <row r="594" ht="30" hidden="1" customHeight="1"/>
    <row r="595" ht="30" hidden="1" customHeight="1"/>
    <row r="596" ht="30" hidden="1" customHeight="1"/>
    <row r="597" ht="30" hidden="1" customHeight="1"/>
    <row r="598" ht="30" hidden="1" customHeight="1"/>
    <row r="599" ht="30" hidden="1" customHeight="1"/>
    <row r="600" ht="30" hidden="1" customHeight="1"/>
    <row r="601" ht="30" hidden="1" customHeight="1"/>
    <row r="602" ht="30" hidden="1" customHeight="1"/>
    <row r="603" ht="30" hidden="1" customHeight="1"/>
    <row r="604" ht="30" hidden="1" customHeight="1"/>
    <row r="605" ht="30" hidden="1" customHeight="1"/>
    <row r="606" ht="30" hidden="1" customHeight="1"/>
    <row r="607" ht="30" hidden="1" customHeight="1"/>
    <row r="608" ht="30" hidden="1" customHeight="1"/>
    <row r="609" ht="30" hidden="1" customHeight="1"/>
    <row r="610" ht="30" hidden="1" customHeight="1"/>
    <row r="611" ht="30" hidden="1" customHeight="1"/>
    <row r="612" ht="30" hidden="1" customHeight="1"/>
    <row r="613" ht="30" hidden="1" customHeight="1"/>
    <row r="614" ht="30" hidden="1" customHeight="1"/>
    <row r="615" ht="30" hidden="1" customHeight="1"/>
    <row r="616" ht="30" hidden="1" customHeight="1"/>
    <row r="617" ht="30" hidden="1" customHeight="1"/>
    <row r="618" ht="30" hidden="1" customHeight="1"/>
    <row r="619" ht="30" hidden="1" customHeight="1"/>
    <row r="620" ht="30" hidden="1" customHeight="1"/>
    <row r="621" ht="30" hidden="1" customHeight="1"/>
    <row r="622" ht="30" hidden="1" customHeight="1"/>
    <row r="623" ht="30" hidden="1" customHeight="1"/>
    <row r="624" ht="30" hidden="1" customHeight="1"/>
    <row r="625" ht="30" hidden="1" customHeight="1"/>
    <row r="626" ht="30" hidden="1" customHeight="1"/>
    <row r="627" ht="30" hidden="1" customHeight="1"/>
    <row r="628" ht="30" hidden="1" customHeight="1"/>
    <row r="629" ht="30" hidden="1" customHeight="1"/>
    <row r="630" ht="30" hidden="1" customHeight="1"/>
    <row r="631" ht="30" hidden="1" customHeight="1"/>
    <row r="632" ht="30" hidden="1" customHeight="1"/>
    <row r="633" ht="30" hidden="1" customHeight="1"/>
    <row r="634" ht="30" hidden="1" customHeight="1"/>
    <row r="635" ht="30" hidden="1" customHeight="1"/>
    <row r="636" ht="30" hidden="1" customHeight="1"/>
    <row r="637" ht="30" hidden="1" customHeight="1"/>
    <row r="638" ht="30" hidden="1" customHeight="1"/>
    <row r="639" ht="30" hidden="1" customHeight="1"/>
    <row r="640" ht="30" hidden="1" customHeight="1"/>
    <row r="641" ht="30" hidden="1" customHeight="1"/>
    <row r="642" ht="30" hidden="1" customHeight="1"/>
    <row r="643" ht="30" hidden="1" customHeight="1"/>
    <row r="644" ht="30" hidden="1" customHeight="1"/>
    <row r="645" ht="30" hidden="1" customHeight="1"/>
    <row r="646" ht="30" hidden="1" customHeight="1"/>
    <row r="647" ht="30" hidden="1" customHeight="1"/>
    <row r="648" ht="30" hidden="1" customHeight="1"/>
    <row r="649" ht="30" hidden="1" customHeight="1"/>
    <row r="650" ht="30" hidden="1" customHeight="1"/>
    <row r="651" ht="30" hidden="1" customHeight="1"/>
    <row r="652" ht="30" hidden="1" customHeight="1"/>
    <row r="653" ht="30" hidden="1" customHeight="1"/>
    <row r="654" ht="30" hidden="1" customHeight="1"/>
    <row r="655" ht="30" hidden="1" customHeight="1"/>
    <row r="656" ht="30" hidden="1" customHeight="1"/>
    <row r="657" ht="30" hidden="1" customHeight="1"/>
    <row r="658" ht="30" hidden="1" customHeight="1"/>
    <row r="659" ht="30" hidden="1" customHeight="1"/>
    <row r="660" ht="30" hidden="1" customHeight="1"/>
    <row r="661" ht="30" hidden="1" customHeight="1"/>
    <row r="662" ht="30" hidden="1" customHeight="1"/>
    <row r="663" ht="30" hidden="1" customHeight="1"/>
    <row r="664" ht="30" hidden="1" customHeight="1"/>
    <row r="665" ht="30" hidden="1" customHeight="1"/>
    <row r="666" ht="30" hidden="1" customHeight="1"/>
    <row r="667" ht="30" hidden="1" customHeight="1"/>
    <row r="668" ht="30" hidden="1" customHeight="1"/>
    <row r="669" ht="30" hidden="1" customHeight="1"/>
    <row r="670" ht="30" hidden="1" customHeight="1"/>
    <row r="671" ht="30" hidden="1" customHeight="1"/>
    <row r="672" ht="30" hidden="1" customHeight="1"/>
    <row r="673" ht="30" hidden="1" customHeight="1"/>
    <row r="674" ht="30" hidden="1" customHeight="1"/>
    <row r="675" ht="30" hidden="1" customHeight="1"/>
    <row r="676" ht="30" hidden="1" customHeight="1"/>
    <row r="677" ht="30" hidden="1" customHeight="1"/>
    <row r="678" ht="30" hidden="1" customHeight="1"/>
    <row r="679" ht="30" hidden="1" customHeight="1"/>
    <row r="680" ht="30" hidden="1" customHeight="1"/>
    <row r="681" ht="30" hidden="1" customHeight="1"/>
    <row r="682" ht="30" hidden="1" customHeight="1"/>
    <row r="683" ht="30" hidden="1" customHeight="1"/>
    <row r="684" ht="30" hidden="1" customHeight="1"/>
    <row r="685" ht="30" hidden="1" customHeight="1"/>
    <row r="686" ht="30" hidden="1" customHeight="1"/>
    <row r="687" ht="30" hidden="1" customHeight="1"/>
    <row r="688" ht="30" hidden="1" customHeight="1"/>
    <row r="689" ht="30" hidden="1" customHeight="1"/>
    <row r="690" ht="30" hidden="1" customHeight="1"/>
    <row r="691" ht="30" hidden="1" customHeight="1"/>
    <row r="692" ht="30" hidden="1" customHeight="1"/>
    <row r="693" ht="30" hidden="1" customHeight="1"/>
    <row r="694" ht="30" hidden="1" customHeight="1"/>
    <row r="695" ht="30" hidden="1" customHeight="1"/>
    <row r="696" ht="30" hidden="1" customHeight="1"/>
    <row r="697" ht="30" hidden="1" customHeight="1"/>
    <row r="698" ht="30" hidden="1" customHeight="1"/>
    <row r="699" ht="30" hidden="1" customHeight="1"/>
    <row r="700" ht="30" hidden="1" customHeight="1"/>
    <row r="701" ht="30" hidden="1" customHeight="1"/>
    <row r="702" ht="30" hidden="1" customHeight="1"/>
    <row r="703" ht="30" hidden="1" customHeight="1"/>
    <row r="704" ht="30" hidden="1" customHeight="1"/>
    <row r="705" ht="30" hidden="1" customHeight="1"/>
    <row r="706" ht="30" hidden="1" customHeight="1"/>
    <row r="707" ht="30" hidden="1" customHeight="1"/>
    <row r="708" ht="30" hidden="1" customHeight="1"/>
    <row r="709" ht="30" hidden="1" customHeight="1"/>
    <row r="710" ht="30" hidden="1" customHeight="1"/>
    <row r="711" ht="30" hidden="1" customHeight="1"/>
    <row r="712" ht="30" hidden="1" customHeight="1"/>
    <row r="713" ht="30" hidden="1" customHeight="1"/>
    <row r="714" ht="30" hidden="1" customHeight="1"/>
    <row r="715" ht="30" hidden="1" customHeight="1"/>
    <row r="716" ht="30" hidden="1" customHeight="1"/>
    <row r="717" ht="30" hidden="1" customHeight="1"/>
    <row r="718" ht="30" hidden="1" customHeight="1"/>
    <row r="719" ht="30" hidden="1" customHeight="1"/>
    <row r="720" ht="30" hidden="1" customHeight="1"/>
    <row r="721" ht="30" hidden="1" customHeight="1"/>
    <row r="722" ht="30" hidden="1" customHeight="1"/>
    <row r="723" ht="30" hidden="1" customHeight="1"/>
    <row r="724" ht="30" hidden="1" customHeight="1"/>
    <row r="725" ht="30" hidden="1" customHeight="1"/>
    <row r="726" ht="30" hidden="1" customHeight="1"/>
    <row r="727" ht="30" hidden="1" customHeight="1"/>
    <row r="728" ht="30" hidden="1" customHeight="1"/>
    <row r="729" ht="30" hidden="1" customHeight="1"/>
    <row r="730" ht="30" hidden="1" customHeight="1"/>
    <row r="731" ht="30" hidden="1" customHeight="1"/>
    <row r="732" ht="30" hidden="1" customHeight="1"/>
    <row r="733" ht="30" hidden="1" customHeight="1"/>
    <row r="734" ht="30" hidden="1" customHeight="1"/>
    <row r="735" ht="30" hidden="1" customHeight="1"/>
    <row r="736" ht="30" hidden="1" customHeight="1"/>
    <row r="737" ht="30" hidden="1" customHeight="1"/>
    <row r="738" ht="30" hidden="1" customHeight="1"/>
    <row r="739" ht="30" hidden="1" customHeight="1"/>
    <row r="740" ht="30" hidden="1" customHeight="1"/>
    <row r="741" ht="30" hidden="1" customHeight="1"/>
    <row r="742" ht="30" hidden="1" customHeight="1"/>
    <row r="743" ht="30" hidden="1" customHeight="1"/>
    <row r="744" ht="30" hidden="1" customHeight="1"/>
    <row r="745" ht="30" hidden="1" customHeight="1"/>
    <row r="746" ht="30" hidden="1" customHeight="1"/>
    <row r="747" ht="30" hidden="1" customHeight="1"/>
    <row r="748" ht="30" hidden="1" customHeight="1"/>
    <row r="749" ht="30" hidden="1" customHeight="1"/>
    <row r="750" ht="30" hidden="1" customHeight="1"/>
    <row r="751" ht="30" hidden="1" customHeight="1"/>
    <row r="752" ht="30" hidden="1" customHeight="1"/>
    <row r="753" ht="30" hidden="1" customHeight="1"/>
    <row r="754" ht="30" hidden="1" customHeight="1"/>
    <row r="755" ht="30" hidden="1" customHeight="1"/>
    <row r="756" ht="30" hidden="1" customHeight="1"/>
    <row r="757" ht="30" hidden="1" customHeight="1"/>
    <row r="758" ht="30" hidden="1" customHeight="1"/>
    <row r="759" ht="30" hidden="1" customHeight="1"/>
    <row r="760" ht="30" hidden="1" customHeight="1"/>
    <row r="761" ht="30" hidden="1" customHeight="1"/>
    <row r="762" ht="30" hidden="1" customHeight="1"/>
    <row r="763" ht="30" hidden="1" customHeight="1"/>
    <row r="764" ht="30" hidden="1" customHeight="1"/>
    <row r="765" ht="30" hidden="1" customHeight="1"/>
    <row r="766" ht="30" hidden="1" customHeight="1"/>
    <row r="767" ht="30" hidden="1" customHeight="1"/>
    <row r="768" ht="30" hidden="1" customHeight="1"/>
    <row r="769" ht="30" hidden="1" customHeight="1"/>
    <row r="770" ht="30" hidden="1" customHeight="1"/>
    <row r="771" ht="30" hidden="1" customHeight="1"/>
    <row r="772" ht="30" hidden="1" customHeight="1"/>
    <row r="773" ht="30" hidden="1" customHeight="1"/>
    <row r="774" ht="30" hidden="1" customHeight="1"/>
    <row r="775" ht="30" hidden="1" customHeight="1"/>
    <row r="776" ht="30" hidden="1" customHeight="1"/>
    <row r="777" ht="30" hidden="1" customHeight="1"/>
    <row r="778" ht="30" hidden="1" customHeight="1"/>
    <row r="779" ht="30" hidden="1" customHeight="1"/>
    <row r="780" ht="30" hidden="1" customHeight="1"/>
    <row r="781" ht="30" hidden="1" customHeight="1"/>
    <row r="782" ht="30" hidden="1" customHeight="1"/>
    <row r="783" ht="30" hidden="1" customHeight="1"/>
    <row r="784" ht="30" hidden="1" customHeight="1"/>
    <row r="785" ht="30" hidden="1" customHeight="1"/>
    <row r="786" ht="30" hidden="1" customHeight="1"/>
    <row r="787" ht="30" hidden="1" customHeight="1"/>
    <row r="788" ht="30" hidden="1" customHeight="1"/>
    <row r="789" ht="30" hidden="1" customHeight="1"/>
    <row r="790" ht="30" hidden="1" customHeight="1"/>
    <row r="791" ht="30" hidden="1" customHeight="1"/>
    <row r="792" ht="30" hidden="1" customHeight="1"/>
    <row r="793" ht="30" hidden="1" customHeight="1"/>
    <row r="794" ht="30" hidden="1" customHeight="1"/>
    <row r="795" ht="30" hidden="1" customHeight="1"/>
    <row r="796" ht="30" hidden="1" customHeight="1"/>
    <row r="797" ht="30" hidden="1" customHeight="1"/>
    <row r="798" ht="30" hidden="1" customHeight="1"/>
    <row r="799" ht="30" hidden="1" customHeight="1"/>
    <row r="800" ht="30" hidden="1" customHeight="1"/>
    <row r="801" ht="30" hidden="1" customHeight="1"/>
    <row r="802" ht="30" hidden="1" customHeight="1"/>
    <row r="803" ht="30" hidden="1" customHeight="1"/>
    <row r="804" ht="30" hidden="1" customHeight="1"/>
    <row r="805" ht="30" hidden="1" customHeight="1"/>
    <row r="806" ht="30" hidden="1" customHeight="1"/>
    <row r="807" ht="30" hidden="1" customHeight="1"/>
    <row r="808" ht="30" hidden="1" customHeight="1"/>
    <row r="809" ht="30" hidden="1" customHeight="1"/>
    <row r="810" ht="30" hidden="1" customHeight="1"/>
    <row r="811" ht="30" hidden="1" customHeight="1"/>
    <row r="812" ht="30" hidden="1" customHeight="1"/>
    <row r="813" ht="30" hidden="1" customHeight="1"/>
    <row r="814" ht="30" hidden="1" customHeight="1"/>
    <row r="815" ht="30" hidden="1" customHeight="1"/>
    <row r="816" ht="30" hidden="1" customHeight="1"/>
    <row r="817" ht="30" hidden="1" customHeight="1"/>
    <row r="818" ht="30" hidden="1" customHeight="1"/>
    <row r="819" ht="30" hidden="1" customHeight="1"/>
    <row r="820" ht="30" hidden="1" customHeight="1"/>
    <row r="821" ht="30" hidden="1" customHeight="1"/>
    <row r="822" ht="30" hidden="1" customHeight="1"/>
    <row r="823" ht="30" hidden="1" customHeight="1"/>
    <row r="824" ht="30" hidden="1" customHeight="1"/>
    <row r="825" ht="30" hidden="1" customHeight="1"/>
    <row r="826" ht="30" hidden="1" customHeight="1"/>
    <row r="827" ht="30" hidden="1" customHeight="1"/>
    <row r="828" ht="30" hidden="1" customHeight="1"/>
    <row r="829" ht="30" hidden="1" customHeight="1"/>
    <row r="830" ht="30" hidden="1" customHeight="1"/>
    <row r="831" ht="30" hidden="1" customHeight="1"/>
    <row r="832" ht="30" hidden="1" customHeight="1"/>
    <row r="833" ht="30" hidden="1" customHeight="1"/>
    <row r="834" ht="30" hidden="1" customHeight="1"/>
    <row r="835" ht="30" hidden="1" customHeight="1"/>
    <row r="836" ht="30" hidden="1" customHeight="1"/>
    <row r="837" ht="30" hidden="1" customHeight="1"/>
    <row r="838" ht="30" hidden="1" customHeight="1"/>
    <row r="839" ht="30" hidden="1" customHeight="1"/>
    <row r="840" ht="30" hidden="1" customHeight="1"/>
    <row r="841" ht="30" hidden="1" customHeight="1"/>
    <row r="842" ht="30" hidden="1" customHeight="1"/>
    <row r="843" ht="30" hidden="1" customHeight="1"/>
    <row r="844" ht="30" hidden="1" customHeight="1"/>
    <row r="845" ht="30" hidden="1" customHeight="1"/>
    <row r="846" ht="30" hidden="1" customHeight="1"/>
    <row r="847" ht="30" hidden="1" customHeight="1"/>
    <row r="848" ht="30" hidden="1" customHeight="1"/>
    <row r="849" ht="30" hidden="1" customHeight="1"/>
    <row r="850" ht="30" hidden="1" customHeight="1"/>
    <row r="851" ht="30" hidden="1" customHeight="1"/>
    <row r="852" ht="30" hidden="1" customHeight="1"/>
    <row r="853" ht="30" hidden="1" customHeight="1"/>
    <row r="854" ht="30" hidden="1" customHeight="1"/>
    <row r="855" ht="30" hidden="1" customHeight="1"/>
    <row r="856" ht="30" hidden="1" customHeight="1"/>
    <row r="857" ht="30" hidden="1" customHeight="1"/>
    <row r="858" ht="30" hidden="1" customHeight="1"/>
    <row r="859" ht="30" hidden="1" customHeight="1"/>
    <row r="860" ht="30" hidden="1" customHeight="1"/>
    <row r="861" ht="30" hidden="1" customHeight="1"/>
    <row r="862" ht="30" hidden="1" customHeight="1"/>
    <row r="863" ht="30" hidden="1" customHeight="1"/>
    <row r="864" ht="30" hidden="1" customHeight="1"/>
    <row r="865" ht="30" hidden="1" customHeight="1"/>
    <row r="866" ht="30" hidden="1" customHeight="1"/>
    <row r="867" ht="30" hidden="1" customHeight="1"/>
    <row r="868" ht="30" hidden="1" customHeight="1"/>
    <row r="869" ht="30" hidden="1" customHeight="1"/>
    <row r="870" ht="30" hidden="1" customHeight="1"/>
    <row r="871" ht="30" hidden="1" customHeight="1"/>
    <row r="872" ht="30" hidden="1" customHeight="1"/>
    <row r="873" ht="30" hidden="1" customHeight="1"/>
    <row r="874" ht="30" hidden="1" customHeight="1"/>
    <row r="875" ht="30" hidden="1" customHeight="1"/>
    <row r="876" ht="30" hidden="1" customHeight="1"/>
    <row r="877" ht="30" hidden="1" customHeight="1"/>
    <row r="878" ht="30" hidden="1" customHeight="1"/>
    <row r="879" ht="30" hidden="1" customHeight="1"/>
    <row r="880" ht="30" hidden="1" customHeight="1"/>
    <row r="881" ht="30" hidden="1" customHeight="1"/>
    <row r="882" ht="30" hidden="1" customHeight="1"/>
    <row r="883" ht="30" hidden="1" customHeight="1"/>
    <row r="884" ht="30" hidden="1" customHeight="1"/>
    <row r="885" ht="30" hidden="1" customHeight="1"/>
    <row r="886" ht="30" hidden="1" customHeight="1"/>
    <row r="887" ht="30" hidden="1" customHeight="1"/>
    <row r="888" ht="30" hidden="1" customHeight="1"/>
    <row r="889" ht="30" hidden="1" customHeight="1"/>
    <row r="890" ht="30" hidden="1" customHeight="1"/>
    <row r="891" ht="30" hidden="1" customHeight="1"/>
    <row r="892" ht="30" hidden="1" customHeight="1"/>
    <row r="893" ht="30" hidden="1" customHeight="1"/>
    <row r="894" ht="30" hidden="1" customHeight="1"/>
    <row r="895" ht="30" hidden="1" customHeight="1"/>
    <row r="896" ht="30" hidden="1" customHeight="1"/>
    <row r="897" ht="30" hidden="1" customHeight="1"/>
    <row r="898" ht="30" hidden="1" customHeight="1"/>
    <row r="899" ht="30" hidden="1" customHeight="1"/>
    <row r="900" ht="30" hidden="1" customHeight="1"/>
    <row r="901" ht="30" hidden="1" customHeight="1"/>
    <row r="902" ht="30" hidden="1" customHeight="1"/>
    <row r="903" ht="30" hidden="1" customHeight="1"/>
    <row r="904" ht="30" hidden="1" customHeight="1"/>
    <row r="905" ht="30" hidden="1" customHeight="1"/>
    <row r="906" ht="30" hidden="1" customHeight="1"/>
    <row r="907" ht="30" hidden="1" customHeight="1"/>
    <row r="908" ht="30" hidden="1" customHeight="1"/>
    <row r="909" ht="30" hidden="1" customHeight="1"/>
    <row r="910" ht="30" hidden="1" customHeight="1"/>
    <row r="911" ht="30" hidden="1" customHeight="1"/>
    <row r="912" ht="30" hidden="1" customHeight="1"/>
    <row r="913" ht="30" hidden="1" customHeight="1"/>
    <row r="914" ht="30" hidden="1" customHeight="1"/>
    <row r="915" ht="30" hidden="1" customHeight="1"/>
    <row r="916" ht="30" hidden="1" customHeight="1"/>
    <row r="917" ht="30" hidden="1" customHeight="1"/>
    <row r="918" ht="30" hidden="1" customHeight="1"/>
    <row r="919" ht="30" hidden="1" customHeight="1"/>
    <row r="920" ht="30" hidden="1" customHeight="1"/>
    <row r="921" ht="30" hidden="1" customHeight="1"/>
    <row r="922" ht="30" hidden="1" customHeight="1"/>
    <row r="923" ht="30" hidden="1" customHeight="1"/>
    <row r="924" ht="30" hidden="1" customHeight="1"/>
    <row r="925" ht="30" hidden="1" customHeight="1"/>
    <row r="926" ht="30" hidden="1" customHeight="1"/>
    <row r="927" ht="30" hidden="1" customHeight="1"/>
    <row r="928" ht="30" hidden="1" customHeight="1"/>
    <row r="929" ht="30" hidden="1" customHeight="1"/>
    <row r="930" ht="30" hidden="1" customHeight="1"/>
    <row r="931" ht="30" hidden="1" customHeight="1"/>
    <row r="932" ht="30" hidden="1" customHeight="1"/>
    <row r="933" ht="30" hidden="1" customHeight="1"/>
    <row r="934" ht="30" hidden="1" customHeight="1"/>
    <row r="935" ht="30" hidden="1" customHeight="1"/>
    <row r="936" ht="30" hidden="1" customHeight="1"/>
    <row r="937" ht="30" hidden="1" customHeight="1"/>
    <row r="938" ht="30" hidden="1" customHeight="1"/>
    <row r="939" ht="30" hidden="1" customHeight="1"/>
    <row r="940" ht="30" hidden="1" customHeight="1"/>
    <row r="941" ht="30" hidden="1" customHeight="1"/>
    <row r="942" ht="30" hidden="1" customHeight="1"/>
    <row r="943" ht="30" hidden="1" customHeight="1"/>
    <row r="944" ht="30" hidden="1" customHeight="1"/>
    <row r="945" ht="30" hidden="1" customHeight="1"/>
    <row r="946" ht="30" hidden="1" customHeight="1"/>
    <row r="947" ht="30" hidden="1" customHeight="1"/>
    <row r="948" ht="30" hidden="1" customHeight="1"/>
    <row r="949" ht="30" hidden="1" customHeight="1"/>
    <row r="950" ht="30" hidden="1" customHeight="1"/>
    <row r="951" ht="30" hidden="1" customHeight="1"/>
    <row r="952" ht="30" hidden="1" customHeight="1"/>
    <row r="953" ht="30" hidden="1" customHeight="1"/>
    <row r="954" ht="30" hidden="1" customHeight="1"/>
    <row r="955" ht="30" hidden="1" customHeight="1"/>
    <row r="956" ht="30" hidden="1" customHeight="1"/>
    <row r="957" ht="30" hidden="1" customHeight="1"/>
    <row r="958" ht="30" hidden="1" customHeight="1"/>
    <row r="959" ht="30" hidden="1" customHeight="1"/>
    <row r="960" ht="30" hidden="1" customHeight="1"/>
    <row r="961" ht="30" hidden="1" customHeight="1"/>
    <row r="962" ht="30" hidden="1" customHeight="1"/>
    <row r="963" ht="30" hidden="1" customHeight="1"/>
    <row r="964" ht="30" hidden="1" customHeight="1"/>
    <row r="965" ht="30" hidden="1" customHeight="1"/>
    <row r="966" ht="30" hidden="1" customHeight="1"/>
    <row r="967" ht="30" hidden="1" customHeight="1"/>
    <row r="968" ht="30" hidden="1" customHeight="1"/>
    <row r="969" ht="30" hidden="1" customHeight="1"/>
    <row r="970" ht="30" hidden="1" customHeight="1"/>
    <row r="971" ht="30" hidden="1" customHeight="1"/>
    <row r="972" ht="30" hidden="1" customHeight="1"/>
    <row r="973" ht="30" hidden="1" customHeight="1"/>
    <row r="974" ht="30" hidden="1" customHeight="1"/>
    <row r="975" ht="30" hidden="1" customHeight="1"/>
    <row r="976" ht="30" hidden="1" customHeight="1"/>
    <row r="977" ht="30" hidden="1" customHeight="1"/>
    <row r="978" ht="30" hidden="1" customHeight="1"/>
    <row r="979" ht="30" hidden="1" customHeight="1"/>
    <row r="980" ht="30" hidden="1" customHeight="1"/>
    <row r="981" ht="30" hidden="1" customHeight="1"/>
    <row r="982" ht="30" hidden="1" customHeight="1"/>
    <row r="983" ht="30" hidden="1" customHeight="1"/>
    <row r="984" ht="30" hidden="1" customHeight="1"/>
    <row r="985" ht="30" hidden="1" customHeight="1"/>
    <row r="986" ht="30" hidden="1" customHeight="1"/>
    <row r="987" ht="30" hidden="1" customHeight="1"/>
    <row r="988" ht="30" hidden="1" customHeight="1"/>
    <row r="989" ht="30" hidden="1" customHeight="1"/>
    <row r="990" ht="30" hidden="1" customHeight="1"/>
    <row r="991" ht="30" hidden="1" customHeight="1"/>
    <row r="992" ht="30" hidden="1" customHeight="1"/>
    <row r="993" ht="30" hidden="1" customHeight="1"/>
    <row r="994" ht="30" hidden="1" customHeight="1"/>
    <row r="995" ht="30" hidden="1" customHeight="1"/>
    <row r="996" ht="30" hidden="1" customHeight="1"/>
    <row r="997" ht="30" hidden="1" customHeight="1"/>
    <row r="998" ht="30" hidden="1" customHeight="1"/>
    <row r="999" ht="30" hidden="1" customHeight="1"/>
    <row r="1000" ht="30" hidden="1" customHeight="1"/>
    <row r="1001" ht="30" hidden="1" customHeight="1"/>
    <row r="1002" ht="30" hidden="1" customHeight="1"/>
    <row r="1003" ht="30" hidden="1" customHeight="1"/>
    <row r="1004" ht="30" hidden="1" customHeight="1"/>
    <row r="1005" ht="30" hidden="1" customHeight="1"/>
    <row r="1006" ht="30" hidden="1" customHeight="1"/>
    <row r="1007" ht="30" hidden="1" customHeight="1"/>
    <row r="1008" ht="30" hidden="1" customHeight="1"/>
    <row r="1009" ht="30" hidden="1" customHeight="1"/>
    <row r="1010" ht="30" hidden="1" customHeight="1"/>
    <row r="1011" ht="30" hidden="1" customHeight="1"/>
    <row r="1012" ht="30" hidden="1" customHeight="1"/>
    <row r="1013" ht="30" hidden="1" customHeight="1"/>
    <row r="1014" ht="30" hidden="1" customHeight="1"/>
    <row r="1015" ht="30" hidden="1" customHeight="1"/>
    <row r="1016" ht="30" hidden="1" customHeight="1"/>
    <row r="1017" ht="30" hidden="1" customHeight="1"/>
    <row r="1018" ht="30" hidden="1" customHeight="1"/>
    <row r="1019" ht="30" hidden="1" customHeight="1"/>
    <row r="1020" ht="30" hidden="1" customHeight="1"/>
    <row r="1021" ht="30" hidden="1" customHeight="1"/>
    <row r="1022" ht="30" hidden="1" customHeight="1"/>
    <row r="1023" ht="30" hidden="1" customHeight="1"/>
    <row r="1024" ht="30" hidden="1" customHeight="1"/>
    <row r="1025" ht="30" hidden="1" customHeight="1"/>
    <row r="1026" ht="30" hidden="1" customHeight="1"/>
    <row r="1027" ht="30" hidden="1" customHeight="1"/>
    <row r="1028" ht="30" hidden="1" customHeight="1"/>
    <row r="1029" ht="30" hidden="1" customHeight="1"/>
    <row r="1030" ht="30" hidden="1" customHeight="1"/>
    <row r="1031" ht="30" hidden="1" customHeight="1"/>
    <row r="1032" ht="30" hidden="1" customHeight="1"/>
    <row r="1033" ht="30" hidden="1" customHeight="1"/>
    <row r="1034" ht="30" hidden="1" customHeight="1"/>
    <row r="1035" ht="30" hidden="1" customHeight="1"/>
    <row r="1036" ht="30" hidden="1" customHeight="1"/>
    <row r="1037" ht="30" hidden="1" customHeight="1"/>
    <row r="1038" ht="30" hidden="1" customHeight="1"/>
    <row r="1039" ht="30" hidden="1" customHeight="1"/>
    <row r="1040" ht="30" hidden="1" customHeight="1"/>
    <row r="1041" ht="30" hidden="1" customHeight="1"/>
    <row r="1042" ht="30" hidden="1" customHeight="1"/>
    <row r="1043" ht="30" hidden="1" customHeight="1"/>
    <row r="1044" ht="30" hidden="1" customHeight="1"/>
    <row r="1045" ht="30" hidden="1" customHeight="1"/>
    <row r="1046" ht="30" hidden="1" customHeight="1"/>
    <row r="1047" ht="30" hidden="1" customHeight="1"/>
    <row r="1048" ht="30" hidden="1" customHeight="1"/>
    <row r="1049" ht="30" hidden="1" customHeight="1"/>
    <row r="1050" ht="30" hidden="1" customHeight="1"/>
    <row r="1051" ht="30" hidden="1" customHeight="1"/>
    <row r="1052" ht="30" hidden="1" customHeight="1"/>
    <row r="1053" ht="30" hidden="1" customHeight="1"/>
    <row r="1054" ht="30" hidden="1" customHeight="1"/>
    <row r="1055" ht="30" hidden="1" customHeight="1"/>
    <row r="1056" ht="30" hidden="1" customHeight="1"/>
    <row r="1057" ht="30" hidden="1" customHeight="1"/>
    <row r="1058" ht="30" hidden="1" customHeight="1"/>
    <row r="1059" ht="30" hidden="1" customHeight="1"/>
    <row r="1060" ht="30" hidden="1" customHeight="1"/>
    <row r="1061" ht="30" hidden="1" customHeight="1"/>
    <row r="1062" ht="30" hidden="1" customHeight="1"/>
    <row r="1063" ht="30" hidden="1" customHeight="1"/>
    <row r="1064" ht="30" hidden="1" customHeight="1"/>
    <row r="1065" ht="30" hidden="1" customHeight="1"/>
    <row r="1066" ht="30" hidden="1" customHeight="1"/>
    <row r="1067" ht="30" hidden="1" customHeight="1"/>
    <row r="1068" ht="30" hidden="1" customHeight="1"/>
    <row r="1069" ht="30" hidden="1" customHeight="1"/>
    <row r="1070" ht="30" hidden="1" customHeight="1"/>
    <row r="1071" ht="30" hidden="1" customHeight="1"/>
    <row r="1072" ht="30" hidden="1" customHeight="1"/>
    <row r="1073" ht="30" hidden="1" customHeight="1"/>
    <row r="1074" ht="30" hidden="1" customHeight="1"/>
    <row r="1075" ht="30" hidden="1" customHeight="1"/>
    <row r="1076" ht="30" hidden="1" customHeight="1"/>
    <row r="1077" ht="30" hidden="1" customHeight="1"/>
    <row r="1078" ht="30" hidden="1" customHeight="1"/>
    <row r="1079" ht="30" hidden="1" customHeight="1"/>
    <row r="1080" ht="30" hidden="1" customHeight="1"/>
    <row r="1081" ht="30" hidden="1" customHeight="1"/>
    <row r="1082" ht="30" hidden="1" customHeight="1"/>
    <row r="1083" ht="30" hidden="1" customHeight="1"/>
    <row r="1084" ht="30" hidden="1" customHeight="1"/>
    <row r="1085" ht="30" hidden="1" customHeight="1"/>
    <row r="1086" ht="30" hidden="1" customHeight="1"/>
    <row r="1087" ht="30" hidden="1" customHeight="1"/>
    <row r="1088" ht="30" hidden="1" customHeight="1"/>
    <row r="1089" ht="30" hidden="1" customHeight="1"/>
    <row r="1090" ht="30" hidden="1" customHeight="1"/>
    <row r="1091" ht="30" hidden="1" customHeight="1"/>
    <row r="1092" ht="30" hidden="1" customHeight="1"/>
    <row r="1093" ht="30" hidden="1" customHeight="1"/>
    <row r="1094" ht="30" hidden="1" customHeight="1"/>
    <row r="1095" ht="30" hidden="1" customHeight="1"/>
    <row r="1096" ht="30" hidden="1" customHeight="1"/>
    <row r="1097" ht="30" hidden="1" customHeight="1"/>
    <row r="1098" ht="30" hidden="1" customHeight="1"/>
    <row r="1099" ht="30" hidden="1" customHeight="1"/>
    <row r="1100" ht="30" hidden="1" customHeight="1"/>
    <row r="1101" ht="30" hidden="1" customHeight="1"/>
    <row r="1102" ht="30" hidden="1" customHeight="1"/>
    <row r="1103" ht="30" hidden="1" customHeight="1"/>
    <row r="1104" ht="30" hidden="1" customHeight="1"/>
    <row r="1105" ht="30" hidden="1" customHeight="1"/>
    <row r="1106" ht="30" hidden="1" customHeight="1"/>
    <row r="1107" ht="30" hidden="1" customHeight="1"/>
    <row r="1108" ht="30" hidden="1" customHeight="1"/>
    <row r="1109" ht="30" hidden="1" customHeight="1"/>
    <row r="1110" ht="30" hidden="1" customHeight="1"/>
    <row r="1111" ht="30" hidden="1" customHeight="1"/>
    <row r="1112" ht="30" hidden="1" customHeight="1"/>
    <row r="1113" ht="30" hidden="1" customHeight="1"/>
    <row r="1114" ht="30" hidden="1" customHeight="1"/>
    <row r="1115" ht="30" hidden="1" customHeight="1"/>
    <row r="1116" ht="30" hidden="1" customHeight="1"/>
    <row r="1117" ht="30" hidden="1" customHeight="1"/>
    <row r="1118" ht="30" hidden="1" customHeight="1"/>
    <row r="1119" ht="30" hidden="1" customHeight="1"/>
    <row r="1120" ht="30" hidden="1" customHeight="1"/>
    <row r="1121" ht="30" hidden="1" customHeight="1"/>
    <row r="1122" ht="30" hidden="1" customHeight="1"/>
    <row r="1123" ht="30" hidden="1" customHeight="1"/>
    <row r="1124" ht="30" hidden="1" customHeight="1"/>
    <row r="1125" ht="30" hidden="1" customHeight="1"/>
    <row r="1126" ht="30" hidden="1" customHeight="1"/>
    <row r="1127" ht="30" hidden="1" customHeight="1"/>
    <row r="1128" ht="30" hidden="1" customHeight="1"/>
    <row r="1129" ht="30" hidden="1" customHeight="1"/>
    <row r="1130" ht="30" hidden="1" customHeight="1"/>
    <row r="1131" ht="30" hidden="1" customHeight="1"/>
    <row r="1132" ht="30" hidden="1" customHeight="1"/>
    <row r="1133" ht="30" hidden="1" customHeight="1"/>
    <row r="1134" ht="30" hidden="1" customHeight="1"/>
    <row r="1135" ht="30" hidden="1" customHeight="1"/>
    <row r="1136" ht="30" hidden="1" customHeight="1"/>
    <row r="1137" ht="30" hidden="1" customHeight="1"/>
    <row r="1138" ht="30" hidden="1" customHeight="1"/>
    <row r="1139" ht="30" hidden="1" customHeight="1"/>
    <row r="1140" ht="30" hidden="1" customHeight="1"/>
    <row r="1141" ht="30" hidden="1" customHeight="1"/>
    <row r="1142" ht="30" hidden="1" customHeight="1"/>
    <row r="1143" ht="30" hidden="1" customHeight="1"/>
    <row r="1144" ht="30" hidden="1" customHeight="1"/>
    <row r="1145" ht="30" hidden="1" customHeight="1"/>
    <row r="1146" ht="30" hidden="1" customHeight="1"/>
    <row r="1147" ht="30" hidden="1" customHeight="1"/>
    <row r="1148" ht="30" hidden="1" customHeight="1"/>
    <row r="1149" ht="30" hidden="1" customHeight="1"/>
    <row r="1150" ht="30" hidden="1" customHeight="1"/>
    <row r="1151" ht="30" hidden="1" customHeight="1"/>
    <row r="1152" ht="30" hidden="1" customHeight="1"/>
    <row r="1153" ht="30" hidden="1" customHeight="1"/>
    <row r="1154" ht="30" hidden="1" customHeight="1"/>
    <row r="1155" ht="30" hidden="1" customHeight="1"/>
    <row r="1156" ht="30" hidden="1" customHeight="1"/>
    <row r="1157" ht="30" hidden="1" customHeight="1"/>
    <row r="1158" ht="30" hidden="1" customHeight="1"/>
    <row r="1159" ht="30" hidden="1" customHeight="1"/>
    <row r="1160" ht="30" hidden="1" customHeight="1"/>
    <row r="1161" ht="30" hidden="1" customHeight="1"/>
    <row r="1162" ht="30" hidden="1" customHeight="1"/>
    <row r="1163" ht="30" hidden="1" customHeight="1"/>
    <row r="1164" ht="30" hidden="1" customHeight="1"/>
    <row r="1165" ht="30" hidden="1" customHeight="1"/>
    <row r="1166" ht="30" hidden="1" customHeight="1"/>
    <row r="1167" ht="30" hidden="1" customHeight="1"/>
    <row r="1168" ht="30" hidden="1" customHeight="1"/>
    <row r="1169" ht="30" hidden="1" customHeight="1"/>
    <row r="1170" ht="30" hidden="1" customHeight="1"/>
    <row r="1171" ht="30" hidden="1" customHeight="1"/>
    <row r="1172" ht="30" hidden="1" customHeight="1"/>
    <row r="1173" ht="30" hidden="1" customHeight="1"/>
    <row r="1174" ht="30" hidden="1" customHeight="1"/>
    <row r="1175" ht="30" hidden="1" customHeight="1"/>
    <row r="1176" ht="30" hidden="1" customHeight="1"/>
    <row r="1177" ht="30" hidden="1" customHeight="1"/>
    <row r="1178" ht="30" hidden="1" customHeight="1"/>
    <row r="1179" ht="30" hidden="1" customHeight="1"/>
    <row r="1180" ht="30" hidden="1" customHeight="1"/>
    <row r="1181" ht="30" hidden="1" customHeight="1"/>
    <row r="1182" ht="30" hidden="1" customHeight="1"/>
    <row r="1183" ht="30" hidden="1" customHeight="1"/>
    <row r="1184" ht="30" hidden="1" customHeight="1"/>
    <row r="1185" ht="30" hidden="1" customHeight="1"/>
    <row r="1186" ht="30" hidden="1" customHeight="1"/>
    <row r="1187" ht="30" hidden="1" customHeight="1"/>
    <row r="1188" ht="30" hidden="1" customHeight="1"/>
    <row r="1189" ht="30" hidden="1" customHeight="1"/>
    <row r="1190" ht="30" hidden="1" customHeight="1"/>
    <row r="1191" ht="30" hidden="1" customHeight="1"/>
    <row r="1192" ht="30" hidden="1" customHeight="1"/>
    <row r="1193" ht="30" hidden="1" customHeight="1"/>
    <row r="1194" ht="30" hidden="1" customHeight="1"/>
    <row r="1195" ht="30" hidden="1" customHeight="1"/>
    <row r="1196" ht="30" hidden="1" customHeight="1"/>
    <row r="1197" ht="30" hidden="1" customHeight="1"/>
    <row r="1198" ht="30" hidden="1" customHeight="1"/>
    <row r="1199" ht="30" hidden="1" customHeight="1"/>
    <row r="1200" ht="30" hidden="1" customHeight="1"/>
    <row r="1201" ht="30" hidden="1" customHeight="1"/>
    <row r="1202" ht="30" hidden="1" customHeight="1"/>
    <row r="1203" ht="30" hidden="1" customHeight="1"/>
    <row r="1204" ht="30" hidden="1" customHeight="1"/>
    <row r="1205" ht="30" hidden="1" customHeight="1"/>
    <row r="1206" ht="30" hidden="1" customHeight="1"/>
    <row r="1207" ht="30" hidden="1" customHeight="1"/>
    <row r="1208" ht="30" hidden="1" customHeight="1"/>
    <row r="1209" ht="30" hidden="1" customHeight="1"/>
    <row r="1210" ht="30" hidden="1" customHeight="1"/>
    <row r="1211" ht="30" hidden="1" customHeight="1"/>
    <row r="1212" ht="30" hidden="1" customHeight="1"/>
    <row r="1213" ht="30" hidden="1" customHeight="1"/>
    <row r="1214" ht="30" hidden="1" customHeight="1"/>
    <row r="1215" ht="30" hidden="1" customHeight="1"/>
    <row r="1216" ht="30" hidden="1" customHeight="1"/>
    <row r="1217" ht="30" hidden="1" customHeight="1"/>
    <row r="1218" ht="30" hidden="1" customHeight="1"/>
    <row r="1219" ht="30" hidden="1" customHeight="1"/>
    <row r="1220" ht="30" hidden="1" customHeight="1"/>
    <row r="1221" ht="30" hidden="1" customHeight="1"/>
    <row r="1222" ht="30" hidden="1" customHeight="1"/>
    <row r="1223" ht="30" hidden="1" customHeight="1"/>
    <row r="1224" ht="30" hidden="1" customHeight="1"/>
    <row r="1225" ht="30" hidden="1" customHeight="1"/>
    <row r="1226" ht="30" hidden="1" customHeight="1"/>
    <row r="1227" ht="30" hidden="1" customHeight="1"/>
    <row r="1228" ht="30" hidden="1" customHeight="1"/>
    <row r="1229" ht="30" hidden="1" customHeight="1"/>
    <row r="1230" ht="30" hidden="1" customHeight="1"/>
    <row r="1231" ht="30" hidden="1" customHeight="1"/>
    <row r="1232" ht="30" hidden="1" customHeight="1"/>
    <row r="1233" ht="30" hidden="1" customHeight="1"/>
    <row r="1234" ht="30" hidden="1" customHeight="1"/>
    <row r="1235" ht="30" hidden="1" customHeight="1"/>
    <row r="1236" ht="30" hidden="1" customHeight="1"/>
    <row r="1237" ht="30" hidden="1" customHeight="1"/>
    <row r="1238" ht="30" hidden="1" customHeight="1"/>
    <row r="1239" ht="30" hidden="1" customHeight="1"/>
    <row r="1240" ht="30" hidden="1" customHeight="1"/>
    <row r="1241" ht="30" hidden="1" customHeight="1"/>
    <row r="1242" ht="30" hidden="1" customHeight="1"/>
    <row r="1243" ht="30" hidden="1" customHeight="1"/>
    <row r="1244" ht="30" hidden="1" customHeight="1"/>
    <row r="1245" ht="30" hidden="1" customHeight="1"/>
    <row r="1246" ht="30" hidden="1" customHeight="1"/>
    <row r="1247" ht="30" hidden="1" customHeight="1"/>
    <row r="1248" ht="30" hidden="1" customHeight="1"/>
    <row r="1249" ht="30" hidden="1" customHeight="1"/>
    <row r="1250" ht="30" hidden="1" customHeight="1"/>
    <row r="1251" ht="30" hidden="1" customHeight="1"/>
    <row r="1252" ht="30" hidden="1" customHeight="1"/>
    <row r="1253" ht="30" hidden="1" customHeight="1"/>
    <row r="1254" ht="30" hidden="1" customHeight="1"/>
    <row r="1255" ht="30" hidden="1" customHeight="1"/>
    <row r="1256" ht="30" hidden="1" customHeight="1"/>
    <row r="1257" ht="30" hidden="1" customHeight="1"/>
    <row r="1258" ht="30" hidden="1" customHeight="1"/>
    <row r="1259" ht="30" hidden="1" customHeight="1"/>
    <row r="1260" ht="30" hidden="1" customHeight="1"/>
    <row r="1261" ht="30" hidden="1" customHeight="1"/>
    <row r="1262" ht="30" hidden="1" customHeight="1"/>
    <row r="1263" ht="30" hidden="1" customHeight="1"/>
    <row r="1264" ht="30" hidden="1" customHeight="1"/>
    <row r="1265" ht="30" hidden="1" customHeight="1"/>
    <row r="1266" ht="30" hidden="1" customHeight="1"/>
    <row r="1267" ht="30" hidden="1" customHeight="1"/>
    <row r="1268" ht="30" hidden="1" customHeight="1"/>
    <row r="1269" ht="30" hidden="1" customHeight="1"/>
    <row r="1270" ht="30" hidden="1" customHeight="1"/>
    <row r="1271" ht="30" hidden="1" customHeight="1"/>
    <row r="1272" ht="30" hidden="1" customHeight="1"/>
    <row r="1273" ht="30" hidden="1" customHeight="1"/>
    <row r="1274" ht="30" hidden="1" customHeight="1"/>
    <row r="1275" ht="30" hidden="1" customHeight="1"/>
    <row r="1276" ht="30" hidden="1" customHeight="1"/>
    <row r="1277" ht="30" hidden="1" customHeight="1"/>
    <row r="1278" ht="30" hidden="1" customHeight="1"/>
    <row r="1279" ht="30" hidden="1" customHeight="1"/>
    <row r="1280" ht="30" hidden="1" customHeight="1"/>
    <row r="1281" ht="30" hidden="1" customHeight="1"/>
    <row r="1282" ht="30" hidden="1" customHeight="1"/>
    <row r="1283" ht="30" hidden="1" customHeight="1"/>
    <row r="1284" ht="30" hidden="1" customHeight="1"/>
    <row r="1285" ht="30" hidden="1" customHeight="1"/>
    <row r="1286" ht="30" hidden="1" customHeight="1"/>
    <row r="1287" ht="30" hidden="1" customHeight="1"/>
    <row r="1288" ht="30" hidden="1" customHeight="1"/>
    <row r="1289" ht="30" hidden="1" customHeight="1"/>
    <row r="1290" ht="30" hidden="1" customHeight="1"/>
    <row r="1291" ht="30" hidden="1" customHeight="1"/>
    <row r="1292" ht="30" hidden="1" customHeight="1"/>
    <row r="1293" ht="30" hidden="1" customHeight="1"/>
    <row r="1294" ht="30" hidden="1" customHeight="1"/>
    <row r="1295" ht="30" hidden="1" customHeight="1"/>
    <row r="1296" ht="30" hidden="1" customHeight="1"/>
    <row r="1297" ht="30" hidden="1" customHeight="1"/>
    <row r="1298" ht="30" hidden="1" customHeight="1"/>
    <row r="1299" ht="30" hidden="1" customHeight="1"/>
    <row r="1300" ht="30" hidden="1" customHeight="1"/>
    <row r="1301" ht="30" hidden="1" customHeight="1"/>
    <row r="1302" ht="30" hidden="1" customHeight="1"/>
    <row r="1303" ht="30" hidden="1" customHeight="1"/>
    <row r="1304" ht="30" hidden="1" customHeight="1"/>
    <row r="1305" ht="30" hidden="1" customHeight="1"/>
    <row r="1306" ht="30" hidden="1" customHeight="1"/>
    <row r="1307" ht="30" hidden="1" customHeight="1"/>
    <row r="1308" ht="30" hidden="1" customHeight="1"/>
    <row r="1309" ht="30" hidden="1" customHeight="1"/>
    <row r="1310" ht="30" hidden="1" customHeight="1"/>
    <row r="1311" ht="30" hidden="1" customHeight="1"/>
    <row r="1312" ht="30" hidden="1" customHeight="1"/>
    <row r="1313" ht="30" hidden="1" customHeight="1"/>
    <row r="1314" ht="30" hidden="1" customHeight="1"/>
    <row r="1315" ht="30" hidden="1" customHeight="1"/>
    <row r="1316" ht="30" hidden="1" customHeight="1"/>
    <row r="1317" ht="30" hidden="1" customHeight="1"/>
    <row r="1318" ht="30" hidden="1" customHeight="1"/>
    <row r="1319" ht="30" hidden="1" customHeight="1"/>
    <row r="1320" ht="30" hidden="1" customHeight="1"/>
    <row r="1321" ht="30" hidden="1" customHeight="1"/>
    <row r="1322" ht="30" hidden="1" customHeight="1"/>
    <row r="1323" ht="30" hidden="1" customHeight="1"/>
    <row r="1324" ht="30" hidden="1" customHeight="1"/>
    <row r="1325" ht="30" hidden="1" customHeight="1"/>
    <row r="1326" ht="30" hidden="1" customHeight="1"/>
    <row r="1327" ht="30" hidden="1" customHeight="1"/>
    <row r="1328" ht="30" hidden="1" customHeight="1"/>
    <row r="1329" ht="30" hidden="1" customHeight="1"/>
    <row r="1330" ht="30" hidden="1" customHeight="1"/>
    <row r="1331" ht="30" hidden="1" customHeight="1"/>
    <row r="1332" ht="30" hidden="1" customHeight="1"/>
    <row r="1333" ht="30" hidden="1" customHeight="1"/>
    <row r="1334" ht="30" hidden="1" customHeight="1"/>
    <row r="1335" ht="30" hidden="1" customHeight="1"/>
    <row r="1336" ht="30" hidden="1" customHeight="1"/>
    <row r="1337" ht="30" hidden="1" customHeight="1"/>
    <row r="1338" ht="30" hidden="1" customHeight="1"/>
    <row r="1339" ht="30" hidden="1" customHeight="1"/>
    <row r="1340" ht="30" hidden="1" customHeight="1"/>
    <row r="1341" ht="30" hidden="1" customHeight="1"/>
    <row r="1342" ht="30" hidden="1" customHeight="1"/>
    <row r="1343" ht="30" hidden="1" customHeight="1"/>
    <row r="1344" ht="30" hidden="1" customHeight="1"/>
    <row r="1345" ht="30" hidden="1" customHeight="1"/>
    <row r="1346" ht="30" hidden="1" customHeight="1"/>
    <row r="1347" ht="30" hidden="1" customHeight="1"/>
    <row r="1348" ht="30" hidden="1" customHeight="1"/>
    <row r="1349" ht="30" hidden="1" customHeight="1"/>
    <row r="1350" ht="30" hidden="1" customHeight="1"/>
    <row r="1351" ht="30" hidden="1" customHeight="1"/>
    <row r="1352" ht="30" hidden="1" customHeight="1"/>
    <row r="1353" ht="30" hidden="1" customHeight="1"/>
    <row r="1354" ht="30" hidden="1" customHeight="1"/>
    <row r="1355" ht="30" hidden="1" customHeight="1"/>
    <row r="1356" ht="30" hidden="1" customHeight="1"/>
    <row r="1357" ht="30" hidden="1" customHeight="1"/>
    <row r="1358" ht="30" hidden="1" customHeight="1"/>
    <row r="1359" ht="30" hidden="1" customHeight="1"/>
    <row r="1360" ht="30" hidden="1" customHeight="1"/>
    <row r="1361" ht="30" hidden="1" customHeight="1"/>
    <row r="1362" ht="30" hidden="1" customHeight="1"/>
    <row r="1363" ht="30" hidden="1" customHeight="1"/>
    <row r="1364" ht="30" hidden="1" customHeight="1"/>
    <row r="1365" ht="30" hidden="1" customHeight="1"/>
    <row r="1366" ht="30" hidden="1" customHeight="1"/>
    <row r="1367" ht="30" hidden="1" customHeight="1"/>
    <row r="1368" ht="30" hidden="1" customHeight="1"/>
    <row r="1369" ht="30" hidden="1" customHeight="1"/>
    <row r="1370" ht="30" hidden="1" customHeight="1"/>
    <row r="1371" ht="30" hidden="1" customHeight="1"/>
    <row r="1372" ht="30" hidden="1" customHeight="1"/>
    <row r="1373" ht="30" hidden="1" customHeight="1"/>
    <row r="1374" ht="30" hidden="1" customHeight="1"/>
    <row r="1375" ht="30" hidden="1" customHeight="1"/>
    <row r="1376" ht="30" hidden="1" customHeight="1"/>
    <row r="1377" ht="30" hidden="1" customHeight="1"/>
    <row r="1378" ht="30" hidden="1" customHeight="1"/>
    <row r="1379" ht="30" hidden="1" customHeight="1"/>
    <row r="1380" ht="30" hidden="1" customHeight="1"/>
    <row r="1381" ht="30" hidden="1" customHeight="1"/>
  </sheetData>
  <sheetProtection algorithmName="SHA-512" hashValue="sUCGi/vpM2tUpre0JGMc1FMHE1w05oJb3bbV3UqNiHAfvLMMvJJ2UD5sPIyxOtrWDGVCe8riAz58/S3FOLMr/Q==" saltValue="9IW/grcPimiCzYgW2MfTrQ==" spinCount="100000" sheet="1" objects="1" scenarios="1"/>
  <mergeCells count="1">
    <mergeCell ref="E8:G8"/>
  </mergeCells>
  <dataValidations count="1">
    <dataValidation type="list" allowBlank="1" showInputMessage="1" showErrorMessage="1" sqref="D4" xr:uid="{00000000-0002-0000-0000-000000000000}">
      <formula1>cuRR</formula1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4E0E78AD87D4199E26DEB62DD8D09" ma:contentTypeVersion="7" ma:contentTypeDescription="Create a new document." ma:contentTypeScope="" ma:versionID="cee4f2a9e014ad7dbbb5ab05440c35c6">
  <xsd:schema xmlns:xsd="http://www.w3.org/2001/XMLSchema" xmlns:xs="http://www.w3.org/2001/XMLSchema" xmlns:p="http://schemas.microsoft.com/office/2006/metadata/properties" xmlns:ns1="http://schemas.microsoft.com/sharepoint/v3" xmlns:ns2="16e07528-378e-41fc-a821-69a5822f1ce1" xmlns:ns3="2cc8716a-9274-4df6-9e5e-74b291916b2a" targetNamespace="http://schemas.microsoft.com/office/2006/metadata/properties" ma:root="true" ma:fieldsID="b20d7913fbaf2982ed513c774377492c" ns1:_="" ns2:_="" ns3:_="">
    <xsd:import namespace="http://schemas.microsoft.com/sharepoint/v3"/>
    <xsd:import namespace="16e07528-378e-41fc-a821-69a5822f1ce1"/>
    <xsd:import namespace="2cc8716a-9274-4df6-9e5e-74b291916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07528-378e-41fc-a821-69a5822f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8716a-9274-4df6-9e5e-74b291916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EEF3F-DFD2-42D0-AE00-9468E34FE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8D08A3-60FA-48D8-82A8-093BED3A33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e07528-378e-41fc-a821-69a5822f1ce1"/>
    <ds:schemaRef ds:uri="2cc8716a-9274-4df6-9e5e-74b291916b2a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8C70B20-1379-475D-BC62-A020C67E6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e07528-378e-41fc-a821-69a5822f1ce1"/>
    <ds:schemaRef ds:uri="2cc8716a-9274-4df6-9e5e-74b291916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Special No_IT</vt:lpstr>
      <vt:lpstr>cuRR</vt:lpstr>
      <vt:lpstr>'Special No_IT'!Print_Area</vt:lpstr>
      <vt:lpstr>'Special No_IT'!Print_Titles</vt:lpstr>
    </vt:vector>
  </TitlesOfParts>
  <Manager/>
  <Company>COLT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Colt</dc:creator>
  <cp:keywords/>
  <dc:description/>
  <cp:lastModifiedBy>Relhan, Mansi</cp:lastModifiedBy>
  <cp:revision/>
  <dcterms:created xsi:type="dcterms:W3CDTF">2013-10-21T08:27:52Z</dcterms:created>
  <dcterms:modified xsi:type="dcterms:W3CDTF">2025-03-06T05:33:01Z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0x0101008854E0E78AD87D4199E26DEB62DD8D09</vt:lpwstr>
  </property>
</Properties>
</file>